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J27" i="4" l="1"/>
  <c r="J26" i="4"/>
  <c r="J28" i="4"/>
  <c r="I28" i="4"/>
  <c r="H9" i="4"/>
  <c r="H8" i="4"/>
  <c r="H28" i="4"/>
  <c r="H27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I27" i="4"/>
  <c r="J9" i="4"/>
  <c r="I9" i="4"/>
  <c r="J8" i="4"/>
  <c r="I8" i="4"/>
  <c r="Q28" i="4" l="1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P25" i="4"/>
  <c r="P10" i="4" l="1"/>
  <c r="P11" i="4"/>
  <c r="P12" i="4"/>
  <c r="P13" i="4"/>
  <c r="P9" i="4"/>
  <c r="P14" i="4"/>
  <c r="P15" i="4"/>
  <c r="P16" i="4"/>
  <c r="P17" i="4"/>
  <c r="P18" i="4"/>
  <c r="P19" i="4"/>
  <c r="P20" i="4"/>
  <c r="P21" i="4"/>
  <c r="P22" i="4"/>
  <c r="P23" i="4"/>
  <c r="P24" i="4"/>
  <c r="P26" i="4"/>
  <c r="P27" i="4"/>
  <c r="P28" i="4"/>
  <c r="P8" i="4"/>
</calcChain>
</file>

<file path=xl/sharedStrings.xml><?xml version="1.0" encoding="utf-8"?>
<sst xmlns="http://schemas.openxmlformats.org/spreadsheetml/2006/main" count="71" uniqueCount="59">
  <si>
    <t>総農家数</t>
    <rPh sb="0" eb="1">
      <t>ソウ</t>
    </rPh>
    <rPh sb="1" eb="3">
      <t>ノウカ</t>
    </rPh>
    <rPh sb="3" eb="4">
      <t>スウ</t>
    </rPh>
    <phoneticPr fontId="3"/>
  </si>
  <si>
    <t>販売農家</t>
    <rPh sb="0" eb="2">
      <t>ハンバイ</t>
    </rPh>
    <rPh sb="2" eb="4">
      <t>ノウカ</t>
    </rPh>
    <phoneticPr fontId="3"/>
  </si>
  <si>
    <t>うち田</t>
    <rPh sb="2" eb="3">
      <t>タ</t>
    </rPh>
    <phoneticPr fontId="3"/>
  </si>
  <si>
    <t>戸</t>
    <rPh sb="0" eb="1">
      <t>コ</t>
    </rPh>
    <phoneticPr fontId="3"/>
  </si>
  <si>
    <t>人</t>
    <rPh sb="0" eb="1">
      <t>ニン</t>
    </rPh>
    <phoneticPr fontId="3"/>
  </si>
  <si>
    <t>事業体</t>
    <rPh sb="0" eb="3">
      <t>ジギョウタイ</t>
    </rPh>
    <phoneticPr fontId="3"/>
  </si>
  <si>
    <t>新 潟 県</t>
    <rPh sb="0" eb="1">
      <t>シン</t>
    </rPh>
    <rPh sb="2" eb="3">
      <t>カタ</t>
    </rPh>
    <rPh sb="4" eb="5">
      <t>ケン</t>
    </rPh>
    <phoneticPr fontId="3"/>
  </si>
  <si>
    <t>新発田市</t>
    <rPh sb="0" eb="4">
      <t>シバタシ</t>
    </rPh>
    <phoneticPr fontId="3"/>
  </si>
  <si>
    <t>新 潟 市</t>
    <rPh sb="0" eb="1">
      <t>シン</t>
    </rPh>
    <rPh sb="2" eb="3">
      <t>カタ</t>
    </rPh>
    <rPh sb="4" eb="5">
      <t>シ</t>
    </rPh>
    <phoneticPr fontId="3"/>
  </si>
  <si>
    <t>長 岡 市</t>
    <rPh sb="0" eb="1">
      <t>チョウ</t>
    </rPh>
    <rPh sb="2" eb="3">
      <t>オカ</t>
    </rPh>
    <rPh sb="4" eb="5">
      <t>シ</t>
    </rPh>
    <phoneticPr fontId="3"/>
  </si>
  <si>
    <t>三 条 市</t>
    <rPh sb="0" eb="1">
      <t>サン</t>
    </rPh>
    <rPh sb="2" eb="3">
      <t>ジョウ</t>
    </rPh>
    <rPh sb="4" eb="5">
      <t>シ</t>
    </rPh>
    <phoneticPr fontId="3"/>
  </si>
  <si>
    <t>柏 崎 市</t>
    <rPh sb="0" eb="1">
      <t>カシワ</t>
    </rPh>
    <rPh sb="2" eb="3">
      <t>ザキ</t>
    </rPh>
    <rPh sb="4" eb="5">
      <t>シ</t>
    </rPh>
    <phoneticPr fontId="3"/>
  </si>
  <si>
    <t>小千谷市</t>
    <rPh sb="0" eb="4">
      <t>オヂヤシ</t>
    </rPh>
    <phoneticPr fontId="3"/>
  </si>
  <si>
    <t>加 茂 市</t>
    <rPh sb="0" eb="1">
      <t>カ</t>
    </rPh>
    <rPh sb="2" eb="3">
      <t>シゲル</t>
    </rPh>
    <rPh sb="4" eb="5">
      <t>シ</t>
    </rPh>
    <phoneticPr fontId="3"/>
  </si>
  <si>
    <t>十日町市</t>
    <rPh sb="0" eb="4">
      <t>トオカマチシ</t>
    </rPh>
    <phoneticPr fontId="3"/>
  </si>
  <si>
    <t>見 附 市</t>
    <rPh sb="0" eb="1">
      <t>ケン</t>
    </rPh>
    <rPh sb="2" eb="3">
      <t>フ</t>
    </rPh>
    <rPh sb="4" eb="5">
      <t>シ</t>
    </rPh>
    <phoneticPr fontId="3"/>
  </si>
  <si>
    <t>糸魚川市</t>
    <rPh sb="0" eb="4">
      <t>イトイガワシ</t>
    </rPh>
    <phoneticPr fontId="3"/>
  </si>
  <si>
    <t>五 泉 市</t>
    <rPh sb="0" eb="1">
      <t>ゴ</t>
    </rPh>
    <rPh sb="2" eb="3">
      <t>イズミ</t>
    </rPh>
    <rPh sb="4" eb="5">
      <t>シ</t>
    </rPh>
    <phoneticPr fontId="3"/>
  </si>
  <si>
    <t>魚 沼 市</t>
    <rPh sb="0" eb="1">
      <t>サカナ</t>
    </rPh>
    <rPh sb="2" eb="3">
      <t>ヌマ</t>
    </rPh>
    <rPh sb="4" eb="5">
      <t>シ</t>
    </rPh>
    <phoneticPr fontId="3"/>
  </si>
  <si>
    <t>自給的
農　家</t>
    <rPh sb="0" eb="3">
      <t>ジキュウテキ</t>
    </rPh>
    <rPh sb="4" eb="5">
      <t>ノウ</t>
    </rPh>
    <rPh sb="6" eb="7">
      <t>イエ</t>
    </rPh>
    <phoneticPr fontId="3"/>
  </si>
  <si>
    <t>農　業
従　事
者　数</t>
    <rPh sb="0" eb="1">
      <t>ノウ</t>
    </rPh>
    <rPh sb="2" eb="3">
      <t>ギョウ</t>
    </rPh>
    <rPh sb="4" eb="5">
      <t>ジュウ</t>
    </rPh>
    <rPh sb="6" eb="7">
      <t>コト</t>
    </rPh>
    <rPh sb="8" eb="9">
      <t>シャ</t>
    </rPh>
    <rPh sb="10" eb="11">
      <t>スウ</t>
    </rPh>
    <phoneticPr fontId="3"/>
  </si>
  <si>
    <t>基幹的
農　業
従事者
数</t>
    <rPh sb="0" eb="3">
      <t>キカンテキ</t>
    </rPh>
    <rPh sb="4" eb="5">
      <t>ノウ</t>
    </rPh>
    <rPh sb="6" eb="7">
      <t>ギョウ</t>
    </rPh>
    <rPh sb="8" eb="11">
      <t>ジュウジシャ</t>
    </rPh>
    <rPh sb="12" eb="13">
      <t>スウ</t>
    </rPh>
    <phoneticPr fontId="3"/>
  </si>
  <si>
    <t>総 面 積</t>
    <rPh sb="0" eb="1">
      <t>フサ</t>
    </rPh>
    <rPh sb="2" eb="3">
      <t>オモテ</t>
    </rPh>
    <rPh sb="4" eb="5">
      <t>セキ</t>
    </rPh>
    <phoneticPr fontId="3"/>
  </si>
  <si>
    <t>面　積</t>
    <rPh sb="0" eb="1">
      <t>オモテ</t>
    </rPh>
    <rPh sb="2" eb="3">
      <t>セキ</t>
    </rPh>
    <phoneticPr fontId="3"/>
  </si>
  <si>
    <t>うち65歳
以上の者</t>
    <rPh sb="4" eb="5">
      <t>サイ</t>
    </rPh>
    <rPh sb="6" eb="8">
      <t>イジョウ</t>
    </rPh>
    <rPh sb="9" eb="10">
      <t>モノ</t>
    </rPh>
    <phoneticPr fontId="3"/>
  </si>
  <si>
    <t>販売農家
1戸当たり
経営耕地
面　積</t>
    <rPh sb="0" eb="2">
      <t>ハンバイ</t>
    </rPh>
    <rPh sb="2" eb="4">
      <t>ノウカ</t>
    </rPh>
    <rPh sb="6" eb="7">
      <t>コ</t>
    </rPh>
    <rPh sb="7" eb="8">
      <t>ア</t>
    </rPh>
    <rPh sb="11" eb="13">
      <t>ケイエイ</t>
    </rPh>
    <rPh sb="13" eb="15">
      <t>コウチ</t>
    </rPh>
    <rPh sb="16" eb="17">
      <t>メン</t>
    </rPh>
    <rPh sb="18" eb="19">
      <t>セキ</t>
    </rPh>
    <phoneticPr fontId="3"/>
  </si>
  <si>
    <t>総面積の
うち田の
割　合</t>
    <rPh sb="0" eb="3">
      <t>ソウメンセキ</t>
    </rPh>
    <rPh sb="7" eb="8">
      <t>タ</t>
    </rPh>
    <rPh sb="10" eb="11">
      <t>ワリ</t>
    </rPh>
    <rPh sb="12" eb="13">
      <t>ゴウ</t>
    </rPh>
    <phoneticPr fontId="3"/>
  </si>
  <si>
    <t>林　業</t>
    <rPh sb="0" eb="1">
      <t>ハヤシ</t>
    </rPh>
    <rPh sb="2" eb="3">
      <t>ギョウ</t>
    </rPh>
    <phoneticPr fontId="3"/>
  </si>
  <si>
    <t>区　分</t>
    <rPh sb="0" eb="1">
      <t>ク</t>
    </rPh>
    <rPh sb="2" eb="3">
      <t>ブン</t>
    </rPh>
    <phoneticPr fontId="1"/>
  </si>
  <si>
    <t>単　位</t>
    <rPh sb="0" eb="1">
      <t>タン</t>
    </rPh>
    <rPh sb="2" eb="3">
      <t>クライ</t>
    </rPh>
    <phoneticPr fontId="1"/>
  </si>
  <si>
    <t>％</t>
    <phoneticPr fontId="3"/>
  </si>
  <si>
    <t>ａ</t>
    <phoneticPr fontId="3"/>
  </si>
  <si>
    <t>阿賀野市</t>
    <rPh sb="0" eb="4">
      <t>アガノシ</t>
    </rPh>
    <phoneticPr fontId="3"/>
  </si>
  <si>
    <t>南魚沼市</t>
    <rPh sb="0" eb="4">
      <t>ミナミウオヌマシ</t>
    </rPh>
    <phoneticPr fontId="3"/>
  </si>
  <si>
    <t>村 上 市</t>
    <rPh sb="0" eb="1">
      <t>ムラ</t>
    </rPh>
    <rPh sb="2" eb="3">
      <t>ウエ</t>
    </rPh>
    <rPh sb="4" eb="5">
      <t>シ</t>
    </rPh>
    <phoneticPr fontId="3"/>
  </si>
  <si>
    <t>燕　　市</t>
    <rPh sb="0" eb="1">
      <t>ツバメ</t>
    </rPh>
    <rPh sb="3" eb="4">
      <t>シ</t>
    </rPh>
    <phoneticPr fontId="3"/>
  </si>
  <si>
    <t>妙 高 市</t>
    <rPh sb="0" eb="1">
      <t>ミョウ</t>
    </rPh>
    <rPh sb="2" eb="3">
      <t>タカ</t>
    </rPh>
    <rPh sb="4" eb="5">
      <t>シ</t>
    </rPh>
    <phoneticPr fontId="3"/>
  </si>
  <si>
    <t>上 越 市</t>
    <rPh sb="0" eb="1">
      <t>カミ</t>
    </rPh>
    <rPh sb="2" eb="3">
      <t>コシ</t>
    </rPh>
    <rPh sb="4" eb="5">
      <t>シ</t>
    </rPh>
    <phoneticPr fontId="3"/>
  </si>
  <si>
    <t>佐 渡 市</t>
    <rPh sb="0" eb="1">
      <t>タスク</t>
    </rPh>
    <rPh sb="2" eb="3">
      <t>ワタシ</t>
    </rPh>
    <rPh sb="4" eb="5">
      <t>シ</t>
    </rPh>
    <phoneticPr fontId="3"/>
  </si>
  <si>
    <t>胎 内 市</t>
    <rPh sb="0" eb="1">
      <t>ハラ</t>
    </rPh>
    <rPh sb="2" eb="3">
      <t>ナイ</t>
    </rPh>
    <rPh sb="4" eb="5">
      <t>シ</t>
    </rPh>
    <phoneticPr fontId="3"/>
  </si>
  <si>
    <t>ha</t>
    <phoneticPr fontId="3"/>
  </si>
  <si>
    <t>保　有
山　林
面　積</t>
    <rPh sb="0" eb="1">
      <t>タモツ</t>
    </rPh>
    <rPh sb="2" eb="3">
      <t>ユウ</t>
    </rPh>
    <rPh sb="4" eb="5">
      <t>ヤマ</t>
    </rPh>
    <rPh sb="6" eb="7">
      <t>ハヤシ</t>
    </rPh>
    <rPh sb="8" eb="9">
      <t>メン</t>
    </rPh>
    <rPh sb="10" eb="11">
      <t>セキ</t>
    </rPh>
    <phoneticPr fontId="3"/>
  </si>
  <si>
    <t>経営耕地</t>
    <rPh sb="0" eb="2">
      <t>ケイエイ</t>
    </rPh>
    <rPh sb="2" eb="4">
      <t>コウチ</t>
    </rPh>
    <phoneticPr fontId="3"/>
  </si>
  <si>
    <t>x</t>
  </si>
  <si>
    <t>-</t>
  </si>
  <si>
    <t>経営体数</t>
    <rPh sb="0" eb="3">
      <t>ケイエイタイ</t>
    </rPh>
    <rPh sb="3" eb="4">
      <t>スウ</t>
    </rPh>
    <phoneticPr fontId="3"/>
  </si>
  <si>
    <t>構成比(主業：準主業：副業的)</t>
    <rPh sb="0" eb="3">
      <t>コウセイヒ</t>
    </rPh>
    <rPh sb="4" eb="6">
      <t>シュギョウ</t>
    </rPh>
    <rPh sb="7" eb="8">
      <t>ジュン</t>
    </rPh>
    <rPh sb="8" eb="10">
      <t>シュギョウ</t>
    </rPh>
    <rPh sb="11" eb="14">
      <t>フクギョウテキ</t>
    </rPh>
    <phoneticPr fontId="3"/>
  </si>
  <si>
    <t>副業的
経営体</t>
    <rPh sb="0" eb="3">
      <t>フクギョウテキ</t>
    </rPh>
    <rPh sb="4" eb="7">
      <t>ケイエイタイ</t>
    </rPh>
    <phoneticPr fontId="3"/>
  </si>
  <si>
    <t>経営体</t>
    <rPh sb="0" eb="3">
      <t>ケイエイタイ</t>
    </rPh>
    <phoneticPr fontId="1"/>
  </si>
  <si>
    <t>％</t>
  </si>
  <si>
    <t>個人農業経営体</t>
    <rPh sb="0" eb="2">
      <t>コジン</t>
    </rPh>
    <rPh sb="2" eb="4">
      <t>ノウギョウ</t>
    </rPh>
    <rPh sb="4" eb="7">
      <t>ケイエイタイ</t>
    </rPh>
    <phoneticPr fontId="1"/>
  </si>
  <si>
    <t>主業
経営体</t>
    <rPh sb="0" eb="1">
      <t>シュ</t>
    </rPh>
    <rPh sb="1" eb="2">
      <t>ギョウ</t>
    </rPh>
    <rPh sb="3" eb="6">
      <t>ケイエイタイ</t>
    </rPh>
    <phoneticPr fontId="3"/>
  </si>
  <si>
    <t>準主業
経営体</t>
    <rPh sb="0" eb="1">
      <t>ジュン</t>
    </rPh>
    <rPh sb="1" eb="2">
      <t>シュ</t>
    </rPh>
    <rPh sb="2" eb="3">
      <t>ギョウ</t>
    </rPh>
    <rPh sb="4" eb="7">
      <t>ケイエイタイ</t>
    </rPh>
    <phoneticPr fontId="3"/>
  </si>
  <si>
    <t>主業</t>
    <rPh sb="0" eb="2">
      <t>シュギョウ</t>
    </rPh>
    <phoneticPr fontId="3"/>
  </si>
  <si>
    <t>準主業</t>
    <rPh sb="0" eb="1">
      <t>ジュン</t>
    </rPh>
    <rPh sb="1" eb="3">
      <t>シュギョウ</t>
    </rPh>
    <phoneticPr fontId="3"/>
  </si>
  <si>
    <t>副業的</t>
    <rPh sb="0" eb="3">
      <t>フクギョウテキ</t>
    </rPh>
    <phoneticPr fontId="3"/>
  </si>
  <si>
    <t>農家数</t>
    <rPh sb="0" eb="1">
      <t>ノウ</t>
    </rPh>
    <rPh sb="1" eb="2">
      <t>イエ</t>
    </rPh>
    <rPh sb="2" eb="3">
      <t>スウ</t>
    </rPh>
    <phoneticPr fontId="3"/>
  </si>
  <si>
    <t>農家人口(個人経営体)</t>
    <rPh sb="0" eb="2">
      <t>ノウカ</t>
    </rPh>
    <rPh sb="2" eb="4">
      <t>ジンコウ</t>
    </rPh>
    <rPh sb="5" eb="7">
      <t>コジン</t>
    </rPh>
    <rPh sb="7" eb="10">
      <t>ケイエイタイ</t>
    </rPh>
    <phoneticPr fontId="3"/>
  </si>
  <si>
    <t>2020年農林業センサス 県内各市の概況表</t>
    <rPh sb="4" eb="5">
      <t>ネン</t>
    </rPh>
    <rPh sb="5" eb="8">
      <t>ノウリンギョウ</t>
    </rPh>
    <rPh sb="13" eb="15">
      <t>ケンナイ</t>
    </rPh>
    <rPh sb="15" eb="17">
      <t>カクシ</t>
    </rPh>
    <rPh sb="18" eb="20">
      <t>ガイキョウ</t>
    </rPh>
    <rPh sb="20" eb="2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</si>
</sst>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.0;&quot;△ &quot;0.0"/>
    <numFmt numFmtId="178" formatCode="#,##0.0;&quot;△ &quot;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1" applyFont="1">
      <alignment vertical="center"/>
    </xf>
    <xf numFmtId="38" fontId="5" fillId="0" borderId="0" xfId="2" applyFont="1" applyBorder="1" applyAlignment="1">
      <alignment horizontal="right" vertical="center"/>
    </xf>
    <xf numFmtId="0" fontId="4" fillId="0" borderId="0" xfId="1" applyFont="1" applyBorder="1">
      <alignment vertical="center"/>
    </xf>
    <xf numFmtId="38" fontId="5" fillId="0" borderId="1" xfId="2" applyFont="1" applyBorder="1" applyAlignment="1">
      <alignment horizontal="right" vertical="center"/>
    </xf>
    <xf numFmtId="0" fontId="4" fillId="0" borderId="1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right" vertical="center" shrinkToFit="1"/>
    </xf>
    <xf numFmtId="0" fontId="6" fillId="0" borderId="5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right" vertical="center"/>
    </xf>
    <xf numFmtId="0" fontId="4" fillId="0" borderId="0" xfId="1" applyFont="1" applyFill="1">
      <alignment vertical="center"/>
    </xf>
    <xf numFmtId="0" fontId="5" fillId="0" borderId="0" xfId="1" applyFont="1">
      <alignment vertical="center"/>
    </xf>
    <xf numFmtId="176" fontId="5" fillId="0" borderId="5" xfId="2" applyNumberFormat="1" applyFont="1" applyFill="1" applyBorder="1">
      <alignment vertical="center"/>
    </xf>
    <xf numFmtId="176" fontId="5" fillId="0" borderId="5" xfId="2" applyNumberFormat="1" applyFont="1" applyBorder="1">
      <alignment vertical="center"/>
    </xf>
    <xf numFmtId="176" fontId="5" fillId="0" borderId="14" xfId="2" applyNumberFormat="1" applyFont="1" applyBorder="1">
      <alignment vertical="center"/>
    </xf>
    <xf numFmtId="177" fontId="5" fillId="0" borderId="5" xfId="1" applyNumberFormat="1" applyFont="1" applyFill="1" applyBorder="1">
      <alignment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>
      <alignment vertical="center"/>
    </xf>
    <xf numFmtId="176" fontId="5" fillId="0" borderId="10" xfId="2" applyNumberFormat="1" applyFont="1" applyFill="1" applyBorder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0" fontId="6" fillId="0" borderId="10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77" fontId="5" fillId="0" borderId="14" xfId="1" applyNumberFormat="1" applyFont="1" applyFill="1" applyBorder="1">
      <alignment vertical="center"/>
    </xf>
    <xf numFmtId="176" fontId="5" fillId="0" borderId="14" xfId="1" applyNumberFormat="1" applyFont="1" applyFill="1" applyBorder="1">
      <alignment vertical="center"/>
    </xf>
    <xf numFmtId="176" fontId="8" fillId="0" borderId="5" xfId="2" applyNumberFormat="1" applyFont="1" applyFill="1" applyBorder="1">
      <alignment vertical="center"/>
    </xf>
    <xf numFmtId="176" fontId="5" fillId="0" borderId="9" xfId="2" applyNumberFormat="1" applyFont="1" applyFill="1" applyBorder="1">
      <alignment vertical="center"/>
    </xf>
    <xf numFmtId="176" fontId="5" fillId="0" borderId="15" xfId="2" applyNumberFormat="1" applyFont="1" applyFill="1" applyBorder="1">
      <alignment vertical="center"/>
    </xf>
    <xf numFmtId="176" fontId="5" fillId="0" borderId="13" xfId="2" applyNumberFormat="1" applyFont="1" applyFill="1" applyBorder="1">
      <alignment vertical="center"/>
    </xf>
    <xf numFmtId="176" fontId="5" fillId="0" borderId="16" xfId="2" applyNumberFormat="1" applyFont="1" applyFill="1" applyBorder="1">
      <alignment vertical="center"/>
    </xf>
    <xf numFmtId="176" fontId="5" fillId="0" borderId="9" xfId="1" applyNumberFormat="1" applyFont="1" applyFill="1" applyBorder="1">
      <alignment vertical="center"/>
    </xf>
    <xf numFmtId="176" fontId="5" fillId="0" borderId="15" xfId="1" applyNumberFormat="1" applyFont="1" applyFill="1" applyBorder="1">
      <alignment vertical="center"/>
    </xf>
    <xf numFmtId="0" fontId="4" fillId="0" borderId="0" xfId="1" applyFont="1" applyFill="1">
      <alignment vertical="center"/>
    </xf>
    <xf numFmtId="176" fontId="5" fillId="0" borderId="5" xfId="2" applyNumberFormat="1" applyFont="1" applyFill="1" applyBorder="1">
      <alignment vertical="center"/>
    </xf>
    <xf numFmtId="0" fontId="6" fillId="0" borderId="5" xfId="1" applyFont="1" applyFill="1" applyBorder="1" applyAlignment="1">
      <alignment horizontal="right" vertical="center" wrapText="1" shrinkToFit="1"/>
    </xf>
    <xf numFmtId="0" fontId="6" fillId="0" borderId="5" xfId="1" applyFont="1" applyFill="1" applyBorder="1" applyAlignment="1">
      <alignment horizontal="right" vertical="center"/>
    </xf>
    <xf numFmtId="178" fontId="5" fillId="0" borderId="5" xfId="2" applyNumberFormat="1" applyFont="1" applyFill="1" applyBorder="1">
      <alignment vertical="center"/>
    </xf>
    <xf numFmtId="178" fontId="5" fillId="0" borderId="14" xfId="2" applyNumberFormat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right" vertical="center" wrapText="1"/>
    </xf>
    <xf numFmtId="0" fontId="5" fillId="0" borderId="0" xfId="1" applyFont="1" applyFill="1">
      <alignment vertical="center"/>
    </xf>
    <xf numFmtId="0" fontId="4" fillId="0" borderId="0" xfId="1" applyFont="1" applyAlignment="1">
      <alignment vertical="center" wrapText="1"/>
    </xf>
    <xf numFmtId="0" fontId="9" fillId="0" borderId="0" xfId="1" applyFont="1" applyFill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9" style="1" customWidth="1"/>
    <col min="2" max="2" width="8.75" style="1" customWidth="1"/>
    <col min="3" max="10" width="8.125" style="1" customWidth="1"/>
    <col min="11" max="13" width="8.125" style="34" customWidth="1"/>
    <col min="14" max="15" width="10.625" style="1" customWidth="1"/>
    <col min="16" max="16" width="8.125" style="1" customWidth="1"/>
    <col min="17" max="19" width="8.75" style="1" customWidth="1"/>
    <col min="20" max="16384" width="9" style="1"/>
  </cols>
  <sheetData>
    <row r="1" spans="1:19" ht="29.25" customHeight="1">
      <c r="A1" s="44" t="s">
        <v>58</v>
      </c>
      <c r="G1" s="43"/>
      <c r="H1" s="43"/>
      <c r="N1" s="2"/>
      <c r="O1" s="2"/>
      <c r="P1" s="3"/>
    </row>
    <row r="2" spans="1:19" ht="15.75" customHeight="1" thickBot="1">
      <c r="N2" s="4"/>
      <c r="O2" s="4"/>
      <c r="P2" s="5"/>
    </row>
    <row r="3" spans="1:19" ht="21" customHeight="1">
      <c r="A3" s="45" t="s">
        <v>28</v>
      </c>
      <c r="B3" s="48" t="s">
        <v>56</v>
      </c>
      <c r="C3" s="48"/>
      <c r="D3" s="48"/>
      <c r="E3" s="60" t="s">
        <v>50</v>
      </c>
      <c r="F3" s="61"/>
      <c r="G3" s="61"/>
      <c r="H3" s="61"/>
      <c r="I3" s="61"/>
      <c r="J3" s="62"/>
      <c r="K3" s="49" t="s">
        <v>57</v>
      </c>
      <c r="L3" s="49"/>
      <c r="M3" s="49"/>
      <c r="N3" s="48" t="s">
        <v>42</v>
      </c>
      <c r="O3" s="48"/>
      <c r="P3" s="48"/>
      <c r="Q3" s="48"/>
      <c r="R3" s="48" t="s">
        <v>27</v>
      </c>
      <c r="S3" s="65"/>
    </row>
    <row r="4" spans="1:19" ht="20.25" customHeight="1">
      <c r="A4" s="46"/>
      <c r="B4" s="64" t="s">
        <v>0</v>
      </c>
      <c r="C4" s="66" t="s">
        <v>19</v>
      </c>
      <c r="D4" s="66" t="s">
        <v>1</v>
      </c>
      <c r="E4" s="63" t="s">
        <v>51</v>
      </c>
      <c r="F4" s="63" t="s">
        <v>52</v>
      </c>
      <c r="G4" s="63" t="s">
        <v>47</v>
      </c>
      <c r="H4" s="56" t="s">
        <v>46</v>
      </c>
      <c r="I4" s="57"/>
      <c r="J4" s="58"/>
      <c r="K4" s="50" t="s">
        <v>20</v>
      </c>
      <c r="L4" s="54" t="s">
        <v>21</v>
      </c>
      <c r="M4" s="40"/>
      <c r="N4" s="52" t="s">
        <v>22</v>
      </c>
      <c r="O4" s="52" t="s">
        <v>2</v>
      </c>
      <c r="P4" s="52"/>
      <c r="Q4" s="67" t="s">
        <v>25</v>
      </c>
      <c r="R4" s="71" t="s">
        <v>45</v>
      </c>
      <c r="S4" s="72" t="s">
        <v>41</v>
      </c>
    </row>
    <row r="5" spans="1:19" ht="20.25" customHeight="1">
      <c r="A5" s="46"/>
      <c r="B5" s="64"/>
      <c r="C5" s="66"/>
      <c r="D5" s="66"/>
      <c r="E5" s="64"/>
      <c r="F5" s="64"/>
      <c r="G5" s="64"/>
      <c r="H5" s="55" t="s">
        <v>53</v>
      </c>
      <c r="I5" s="55" t="s">
        <v>54</v>
      </c>
      <c r="J5" s="55" t="s">
        <v>55</v>
      </c>
      <c r="K5" s="53"/>
      <c r="L5" s="55"/>
      <c r="M5" s="50" t="s">
        <v>24</v>
      </c>
      <c r="N5" s="52"/>
      <c r="O5" s="52" t="s">
        <v>23</v>
      </c>
      <c r="P5" s="70" t="s">
        <v>26</v>
      </c>
      <c r="Q5" s="68"/>
      <c r="R5" s="71"/>
      <c r="S5" s="72"/>
    </row>
    <row r="6" spans="1:19">
      <c r="A6" s="47"/>
      <c r="B6" s="64"/>
      <c r="C6" s="66"/>
      <c r="D6" s="66"/>
      <c r="E6" s="64"/>
      <c r="F6" s="64"/>
      <c r="G6" s="64"/>
      <c r="H6" s="59"/>
      <c r="I6" s="59"/>
      <c r="J6" s="59"/>
      <c r="K6" s="51"/>
      <c r="L6" s="55"/>
      <c r="M6" s="51"/>
      <c r="N6" s="52"/>
      <c r="O6" s="52"/>
      <c r="P6" s="70"/>
      <c r="Q6" s="69"/>
      <c r="R6" s="71"/>
      <c r="S6" s="72"/>
    </row>
    <row r="7" spans="1:19" ht="18.75" customHeight="1">
      <c r="A7" s="22" t="s">
        <v>29</v>
      </c>
      <c r="B7" s="7" t="s">
        <v>3</v>
      </c>
      <c r="C7" s="8" t="s">
        <v>3</v>
      </c>
      <c r="D7" s="8" t="s">
        <v>3</v>
      </c>
      <c r="E7" s="36" t="s">
        <v>48</v>
      </c>
      <c r="F7" s="36" t="s">
        <v>48</v>
      </c>
      <c r="G7" s="36" t="s">
        <v>48</v>
      </c>
      <c r="H7" s="37" t="s">
        <v>49</v>
      </c>
      <c r="I7" s="37" t="s">
        <v>49</v>
      </c>
      <c r="J7" s="37" t="s">
        <v>49</v>
      </c>
      <c r="K7" s="41" t="s">
        <v>4</v>
      </c>
      <c r="L7" s="41" t="s">
        <v>4</v>
      </c>
      <c r="M7" s="41" t="s">
        <v>4</v>
      </c>
      <c r="N7" s="9" t="s">
        <v>31</v>
      </c>
      <c r="O7" s="9" t="s">
        <v>31</v>
      </c>
      <c r="P7" s="8" t="s">
        <v>30</v>
      </c>
      <c r="Q7" s="8" t="s">
        <v>31</v>
      </c>
      <c r="R7" s="9" t="s">
        <v>5</v>
      </c>
      <c r="S7" s="21" t="s">
        <v>40</v>
      </c>
    </row>
    <row r="8" spans="1:19" s="10" customFormat="1" ht="26.25" customHeight="1">
      <c r="A8" s="23" t="s">
        <v>6</v>
      </c>
      <c r="B8" s="12">
        <v>62556</v>
      </c>
      <c r="C8" s="12">
        <v>20805</v>
      </c>
      <c r="D8" s="12">
        <v>41751</v>
      </c>
      <c r="E8" s="35">
        <v>7130</v>
      </c>
      <c r="F8" s="35">
        <v>8802</v>
      </c>
      <c r="G8" s="35">
        <v>26023</v>
      </c>
      <c r="H8" s="38">
        <f>E8/(SUM($E8:$G8))*100</f>
        <v>16.994398760576811</v>
      </c>
      <c r="I8" s="38">
        <f>F8/(SUM($E8:$G8))*100</f>
        <v>20.979621022524135</v>
      </c>
      <c r="J8" s="38">
        <f>G8/(SUM($E8:$G8))*100</f>
        <v>62.025980216899057</v>
      </c>
      <c r="K8" s="35">
        <v>107016</v>
      </c>
      <c r="L8" s="35">
        <v>46085</v>
      </c>
      <c r="M8" s="35">
        <v>34754</v>
      </c>
      <c r="N8" s="16">
        <v>13804109</v>
      </c>
      <c r="O8" s="16">
        <v>12831334</v>
      </c>
      <c r="P8" s="15">
        <f>ROUND(O8/N8*100,1)</f>
        <v>93</v>
      </c>
      <c r="Q8" s="17">
        <f t="shared" ref="Q8:Q28" si="0">ROUND(N8/(D8),0)</f>
        <v>331</v>
      </c>
      <c r="R8" s="12">
        <v>637</v>
      </c>
      <c r="S8" s="18">
        <v>99866</v>
      </c>
    </row>
    <row r="9" spans="1:19" s="10" customFormat="1" ht="26.25" customHeight="1">
      <c r="A9" s="23" t="s">
        <v>7</v>
      </c>
      <c r="B9" s="12">
        <v>2597</v>
      </c>
      <c r="C9" s="12">
        <v>833</v>
      </c>
      <c r="D9" s="12">
        <v>1764</v>
      </c>
      <c r="E9" s="35">
        <v>374</v>
      </c>
      <c r="F9" s="35">
        <v>430</v>
      </c>
      <c r="G9" s="35">
        <v>963</v>
      </c>
      <c r="H9" s="38">
        <f>E9/(SUM($E9:$G9))*100</f>
        <v>21.165817770232032</v>
      </c>
      <c r="I9" s="38">
        <f t="shared" ref="I9" si="1">F9/(SUM($E9:$G9))*100</f>
        <v>24.335031126202601</v>
      </c>
      <c r="J9" s="38">
        <f>G9/(SUM($E9:$G9))*100</f>
        <v>54.499151103565367</v>
      </c>
      <c r="K9" s="35">
        <v>4773</v>
      </c>
      <c r="L9" s="35">
        <v>2116</v>
      </c>
      <c r="M9" s="35">
        <v>1537</v>
      </c>
      <c r="N9" s="12">
        <v>902387</v>
      </c>
      <c r="O9" s="12">
        <v>842143</v>
      </c>
      <c r="P9" s="15">
        <f>ROUND(O9/N9*100,1)</f>
        <v>93.3</v>
      </c>
      <c r="Q9" s="17">
        <f t="shared" si="0"/>
        <v>512</v>
      </c>
      <c r="R9" s="17">
        <v>10</v>
      </c>
      <c r="S9" s="18">
        <v>691</v>
      </c>
    </row>
    <row r="10" spans="1:19" s="10" customFormat="1" ht="26.25" customHeight="1">
      <c r="A10" s="23" t="s">
        <v>8</v>
      </c>
      <c r="B10" s="12">
        <v>9675</v>
      </c>
      <c r="C10" s="12">
        <v>2862</v>
      </c>
      <c r="D10" s="12">
        <v>6813</v>
      </c>
      <c r="E10" s="35">
        <v>2048</v>
      </c>
      <c r="F10" s="35">
        <v>1346</v>
      </c>
      <c r="G10" s="35">
        <v>3458</v>
      </c>
      <c r="H10" s="38">
        <f t="shared" ref="H10:H26" si="2">E10/(SUM($E10:$G10))*100</f>
        <v>29.889083479276124</v>
      </c>
      <c r="I10" s="38">
        <f t="shared" ref="I10:I27" si="3">F10/(SUM($E10:$G10))*100</f>
        <v>19.643899591360185</v>
      </c>
      <c r="J10" s="38">
        <f t="shared" ref="J10:J25" si="4">G10/(SUM($E10:$G10))*100</f>
        <v>50.46701692936368</v>
      </c>
      <c r="K10" s="35">
        <v>19147</v>
      </c>
      <c r="L10" s="35">
        <v>10379</v>
      </c>
      <c r="M10" s="35">
        <v>7042</v>
      </c>
      <c r="N10" s="12">
        <v>2846342</v>
      </c>
      <c r="O10" s="12">
        <v>2563450</v>
      </c>
      <c r="P10" s="15">
        <f t="shared" ref="P10:P28" si="5">ROUND(O10/N10*100,1)</f>
        <v>90.1</v>
      </c>
      <c r="Q10" s="17">
        <f t="shared" si="0"/>
        <v>418</v>
      </c>
      <c r="R10" s="17">
        <v>10</v>
      </c>
      <c r="S10" s="18">
        <v>10234</v>
      </c>
    </row>
    <row r="11" spans="1:19" ht="26.25" customHeight="1">
      <c r="A11" s="6" t="s">
        <v>9</v>
      </c>
      <c r="B11" s="13">
        <v>5752</v>
      </c>
      <c r="C11" s="12">
        <v>2162</v>
      </c>
      <c r="D11" s="12">
        <v>3590</v>
      </c>
      <c r="E11" s="35">
        <v>446</v>
      </c>
      <c r="F11" s="35">
        <v>679</v>
      </c>
      <c r="G11" s="35">
        <v>2471</v>
      </c>
      <c r="H11" s="38">
        <f t="shared" si="2"/>
        <v>12.402669632925473</v>
      </c>
      <c r="I11" s="38">
        <f t="shared" si="3"/>
        <v>18.882091212458288</v>
      </c>
      <c r="J11" s="38">
        <f t="shared" si="4"/>
        <v>68.715239154616242</v>
      </c>
      <c r="K11" s="35">
        <v>8871</v>
      </c>
      <c r="L11" s="35">
        <v>3527</v>
      </c>
      <c r="M11" s="35">
        <v>2808</v>
      </c>
      <c r="N11" s="12">
        <v>1407936</v>
      </c>
      <c r="O11" s="12">
        <v>1355854</v>
      </c>
      <c r="P11" s="15">
        <f t="shared" si="5"/>
        <v>96.3</v>
      </c>
      <c r="Q11" s="17">
        <f t="shared" si="0"/>
        <v>392</v>
      </c>
      <c r="R11" s="17">
        <v>12</v>
      </c>
      <c r="S11" s="18">
        <v>159</v>
      </c>
    </row>
    <row r="12" spans="1:19" ht="26.25" customHeight="1">
      <c r="A12" s="6" t="s">
        <v>10</v>
      </c>
      <c r="B12" s="13">
        <v>2751</v>
      </c>
      <c r="C12" s="12">
        <v>794</v>
      </c>
      <c r="D12" s="12">
        <v>1957</v>
      </c>
      <c r="E12" s="35">
        <v>297</v>
      </c>
      <c r="F12" s="35">
        <v>539</v>
      </c>
      <c r="G12" s="35">
        <v>1128</v>
      </c>
      <c r="H12" s="38">
        <f t="shared" si="2"/>
        <v>15.122199592668025</v>
      </c>
      <c r="I12" s="38">
        <f t="shared" si="3"/>
        <v>27.44399185336049</v>
      </c>
      <c r="J12" s="38">
        <f t="shared" si="4"/>
        <v>57.433808553971488</v>
      </c>
      <c r="K12" s="35">
        <v>5342</v>
      </c>
      <c r="L12" s="35">
        <v>2116</v>
      </c>
      <c r="M12" s="35">
        <v>1593</v>
      </c>
      <c r="N12" s="12">
        <v>529132</v>
      </c>
      <c r="O12" s="12">
        <v>493164</v>
      </c>
      <c r="P12" s="15">
        <f t="shared" si="5"/>
        <v>93.2</v>
      </c>
      <c r="Q12" s="17">
        <f t="shared" si="0"/>
        <v>270</v>
      </c>
      <c r="R12" s="17">
        <v>30</v>
      </c>
      <c r="S12" s="18">
        <v>312</v>
      </c>
    </row>
    <row r="13" spans="1:19" ht="26.25" customHeight="1">
      <c r="A13" s="6" t="s">
        <v>11</v>
      </c>
      <c r="B13" s="13">
        <v>1649</v>
      </c>
      <c r="C13" s="12">
        <v>682</v>
      </c>
      <c r="D13" s="12">
        <v>967</v>
      </c>
      <c r="E13" s="35">
        <v>90</v>
      </c>
      <c r="F13" s="35">
        <v>135</v>
      </c>
      <c r="G13" s="35">
        <v>745</v>
      </c>
      <c r="H13" s="38">
        <f t="shared" si="2"/>
        <v>9.2783505154639183</v>
      </c>
      <c r="I13" s="38">
        <f t="shared" si="3"/>
        <v>13.917525773195877</v>
      </c>
      <c r="J13" s="38">
        <f t="shared" si="4"/>
        <v>76.80412371134021</v>
      </c>
      <c r="K13" s="35">
        <v>2154</v>
      </c>
      <c r="L13" s="35">
        <v>1013</v>
      </c>
      <c r="M13" s="35">
        <v>851</v>
      </c>
      <c r="N13" s="12">
        <v>347647</v>
      </c>
      <c r="O13" s="12">
        <v>339408</v>
      </c>
      <c r="P13" s="15">
        <f t="shared" si="5"/>
        <v>97.6</v>
      </c>
      <c r="Q13" s="17">
        <f t="shared" si="0"/>
        <v>360</v>
      </c>
      <c r="R13" s="17">
        <v>11</v>
      </c>
      <c r="S13" s="18">
        <v>2229</v>
      </c>
    </row>
    <row r="14" spans="1:19" ht="26.25" customHeight="1">
      <c r="A14" s="6" t="s">
        <v>12</v>
      </c>
      <c r="B14" s="13">
        <v>1697</v>
      </c>
      <c r="C14" s="12">
        <v>571</v>
      </c>
      <c r="D14" s="12">
        <v>1126</v>
      </c>
      <c r="E14" s="35">
        <v>123</v>
      </c>
      <c r="F14" s="35">
        <v>206</v>
      </c>
      <c r="G14" s="35">
        <v>798</v>
      </c>
      <c r="H14" s="38">
        <f t="shared" si="2"/>
        <v>10.913930789707187</v>
      </c>
      <c r="I14" s="38">
        <f t="shared" si="3"/>
        <v>18.278615794143743</v>
      </c>
      <c r="J14" s="38">
        <f t="shared" si="4"/>
        <v>70.807453416149073</v>
      </c>
      <c r="K14" s="35">
        <v>2770</v>
      </c>
      <c r="L14" s="35">
        <v>998</v>
      </c>
      <c r="M14" s="35">
        <v>797</v>
      </c>
      <c r="N14" s="12">
        <v>253394</v>
      </c>
      <c r="O14" s="12">
        <v>229381</v>
      </c>
      <c r="P14" s="15">
        <f t="shared" si="5"/>
        <v>90.5</v>
      </c>
      <c r="Q14" s="17">
        <f t="shared" si="0"/>
        <v>225</v>
      </c>
      <c r="R14" s="17">
        <v>3</v>
      </c>
      <c r="S14" s="18">
        <v>11</v>
      </c>
    </row>
    <row r="15" spans="1:19" ht="26.25" customHeight="1">
      <c r="A15" s="6" t="s">
        <v>13</v>
      </c>
      <c r="B15" s="13">
        <v>788</v>
      </c>
      <c r="C15" s="12">
        <v>202</v>
      </c>
      <c r="D15" s="12">
        <v>586</v>
      </c>
      <c r="E15" s="35">
        <v>164</v>
      </c>
      <c r="F15" s="35">
        <v>144</v>
      </c>
      <c r="G15" s="35">
        <v>282</v>
      </c>
      <c r="H15" s="38">
        <f t="shared" si="2"/>
        <v>27.796610169491526</v>
      </c>
      <c r="I15" s="38">
        <f t="shared" si="3"/>
        <v>24.406779661016952</v>
      </c>
      <c r="J15" s="38">
        <f t="shared" si="4"/>
        <v>47.79661016949153</v>
      </c>
      <c r="K15" s="35">
        <v>1698</v>
      </c>
      <c r="L15" s="35">
        <v>835</v>
      </c>
      <c r="M15" s="35">
        <v>570</v>
      </c>
      <c r="N15" s="12">
        <v>147582</v>
      </c>
      <c r="O15" s="12">
        <v>128469</v>
      </c>
      <c r="P15" s="15">
        <f t="shared" si="5"/>
        <v>87</v>
      </c>
      <c r="Q15" s="17">
        <f t="shared" si="0"/>
        <v>252</v>
      </c>
      <c r="R15" s="17">
        <v>13</v>
      </c>
      <c r="S15" s="18">
        <v>127</v>
      </c>
    </row>
    <row r="16" spans="1:19" ht="26.25" customHeight="1">
      <c r="A16" s="6" t="s">
        <v>14</v>
      </c>
      <c r="B16" s="13">
        <v>3845</v>
      </c>
      <c r="C16" s="27">
        <v>1238</v>
      </c>
      <c r="D16" s="27">
        <v>2607</v>
      </c>
      <c r="E16" s="35">
        <v>227</v>
      </c>
      <c r="F16" s="35">
        <v>474</v>
      </c>
      <c r="G16" s="35">
        <v>1921</v>
      </c>
      <c r="H16" s="38">
        <f t="shared" si="2"/>
        <v>8.6575133485888642</v>
      </c>
      <c r="I16" s="38">
        <f t="shared" si="3"/>
        <v>18.077803203661329</v>
      </c>
      <c r="J16" s="38">
        <f t="shared" si="4"/>
        <v>73.264683447749817</v>
      </c>
      <c r="K16" s="35">
        <v>5894</v>
      </c>
      <c r="L16" s="35">
        <v>2078</v>
      </c>
      <c r="M16" s="35">
        <v>1698</v>
      </c>
      <c r="N16" s="12">
        <v>466425</v>
      </c>
      <c r="O16" s="12">
        <v>417260</v>
      </c>
      <c r="P16" s="15">
        <f t="shared" si="5"/>
        <v>89.5</v>
      </c>
      <c r="Q16" s="17">
        <f t="shared" si="0"/>
        <v>179</v>
      </c>
      <c r="R16" s="17">
        <v>16</v>
      </c>
      <c r="S16" s="18">
        <v>480</v>
      </c>
    </row>
    <row r="17" spans="1:19" ht="26.25" customHeight="1">
      <c r="A17" s="6" t="s">
        <v>15</v>
      </c>
      <c r="B17" s="13">
        <v>977</v>
      </c>
      <c r="C17" s="12">
        <v>297</v>
      </c>
      <c r="D17" s="12">
        <v>680</v>
      </c>
      <c r="E17" s="35">
        <v>64</v>
      </c>
      <c r="F17" s="35">
        <v>159</v>
      </c>
      <c r="G17" s="35">
        <v>464</v>
      </c>
      <c r="H17" s="38">
        <f t="shared" si="2"/>
        <v>9.3158660844250374</v>
      </c>
      <c r="I17" s="38">
        <f t="shared" si="3"/>
        <v>23.144104803493452</v>
      </c>
      <c r="J17" s="38">
        <f t="shared" si="4"/>
        <v>67.540029112081513</v>
      </c>
      <c r="K17" s="35">
        <v>1863</v>
      </c>
      <c r="L17" s="35">
        <v>687</v>
      </c>
      <c r="M17" s="35">
        <v>566</v>
      </c>
      <c r="N17" s="12">
        <v>212021</v>
      </c>
      <c r="O17" s="12">
        <v>204191</v>
      </c>
      <c r="P17" s="15">
        <f t="shared" si="5"/>
        <v>96.3</v>
      </c>
      <c r="Q17" s="17">
        <f t="shared" si="0"/>
        <v>312</v>
      </c>
      <c r="R17" s="17" t="s">
        <v>43</v>
      </c>
      <c r="S17" s="18" t="s">
        <v>43</v>
      </c>
    </row>
    <row r="18" spans="1:19" ht="26.25" customHeight="1">
      <c r="A18" s="6" t="s">
        <v>34</v>
      </c>
      <c r="B18" s="13">
        <v>2699</v>
      </c>
      <c r="C18" s="12">
        <v>1156</v>
      </c>
      <c r="D18" s="12">
        <v>1543</v>
      </c>
      <c r="E18" s="35">
        <v>246</v>
      </c>
      <c r="F18" s="35">
        <v>332</v>
      </c>
      <c r="G18" s="35">
        <v>979</v>
      </c>
      <c r="H18" s="38">
        <f t="shared" si="2"/>
        <v>15.799614643545279</v>
      </c>
      <c r="I18" s="38">
        <f t="shared" si="3"/>
        <v>21.323057161207451</v>
      </c>
      <c r="J18" s="38">
        <f t="shared" si="4"/>
        <v>62.877328195247273</v>
      </c>
      <c r="K18" s="35">
        <v>3944</v>
      </c>
      <c r="L18" s="35">
        <v>1711</v>
      </c>
      <c r="M18" s="35">
        <v>1354</v>
      </c>
      <c r="N18" s="12">
        <v>629910</v>
      </c>
      <c r="O18" s="12">
        <v>595055</v>
      </c>
      <c r="P18" s="15">
        <f t="shared" si="5"/>
        <v>94.5</v>
      </c>
      <c r="Q18" s="17">
        <f t="shared" si="0"/>
        <v>408</v>
      </c>
      <c r="R18" s="17">
        <v>161</v>
      </c>
      <c r="S18" s="18">
        <v>11627</v>
      </c>
    </row>
    <row r="19" spans="1:19" s="10" customFormat="1" ht="26.25" customHeight="1">
      <c r="A19" s="23" t="s">
        <v>35</v>
      </c>
      <c r="B19" s="12">
        <v>1596</v>
      </c>
      <c r="C19" s="12">
        <v>475</v>
      </c>
      <c r="D19" s="12">
        <v>1121</v>
      </c>
      <c r="E19" s="35">
        <v>266</v>
      </c>
      <c r="F19" s="35">
        <v>277</v>
      </c>
      <c r="G19" s="35">
        <v>585</v>
      </c>
      <c r="H19" s="38">
        <f t="shared" si="2"/>
        <v>23.581560283687946</v>
      </c>
      <c r="I19" s="38">
        <f t="shared" si="3"/>
        <v>24.556737588652481</v>
      </c>
      <c r="J19" s="38">
        <f t="shared" si="4"/>
        <v>51.861702127659569</v>
      </c>
      <c r="K19" s="35">
        <v>3310</v>
      </c>
      <c r="L19" s="35">
        <v>1441</v>
      </c>
      <c r="M19" s="35">
        <v>1093</v>
      </c>
      <c r="N19" s="12">
        <v>507331</v>
      </c>
      <c r="O19" s="12">
        <v>490822</v>
      </c>
      <c r="P19" s="15">
        <f t="shared" si="5"/>
        <v>96.7</v>
      </c>
      <c r="Q19" s="17">
        <f t="shared" si="0"/>
        <v>453</v>
      </c>
      <c r="R19" s="19" t="s">
        <v>44</v>
      </c>
      <c r="S19" s="20" t="s">
        <v>44</v>
      </c>
    </row>
    <row r="20" spans="1:19" ht="26.25" customHeight="1">
      <c r="A20" s="6" t="s">
        <v>16</v>
      </c>
      <c r="B20" s="13">
        <v>1580</v>
      </c>
      <c r="C20" s="12">
        <v>737</v>
      </c>
      <c r="D20" s="12">
        <v>843</v>
      </c>
      <c r="E20" s="35">
        <v>63</v>
      </c>
      <c r="F20" s="35">
        <v>151</v>
      </c>
      <c r="G20" s="35">
        <v>633</v>
      </c>
      <c r="H20" s="38">
        <f t="shared" si="2"/>
        <v>7.4380165289256199</v>
      </c>
      <c r="I20" s="38">
        <f t="shared" si="3"/>
        <v>17.827626918536012</v>
      </c>
      <c r="J20" s="38">
        <f t="shared" si="4"/>
        <v>74.734356552538372</v>
      </c>
      <c r="K20" s="35">
        <v>1966</v>
      </c>
      <c r="L20" s="35">
        <v>796</v>
      </c>
      <c r="M20" s="35">
        <v>700</v>
      </c>
      <c r="N20" s="12">
        <v>143531</v>
      </c>
      <c r="O20" s="12">
        <v>136903</v>
      </c>
      <c r="P20" s="15">
        <f t="shared" si="5"/>
        <v>95.4</v>
      </c>
      <c r="Q20" s="17">
        <f t="shared" si="0"/>
        <v>170</v>
      </c>
      <c r="R20" s="17">
        <v>25</v>
      </c>
      <c r="S20" s="18">
        <v>8051</v>
      </c>
    </row>
    <row r="21" spans="1:19" ht="26.25" customHeight="1">
      <c r="A21" s="6" t="s">
        <v>36</v>
      </c>
      <c r="B21" s="13">
        <v>1559</v>
      </c>
      <c r="C21" s="12">
        <v>727</v>
      </c>
      <c r="D21" s="12">
        <v>832</v>
      </c>
      <c r="E21" s="35">
        <v>84</v>
      </c>
      <c r="F21" s="35">
        <v>178</v>
      </c>
      <c r="G21" s="35">
        <v>577</v>
      </c>
      <c r="H21" s="38">
        <f t="shared" si="2"/>
        <v>10.011918951132301</v>
      </c>
      <c r="I21" s="38">
        <f t="shared" si="3"/>
        <v>21.215733015494635</v>
      </c>
      <c r="J21" s="38">
        <f t="shared" si="4"/>
        <v>68.772348033373063</v>
      </c>
      <c r="K21" s="35">
        <v>2020</v>
      </c>
      <c r="L21" s="35">
        <v>760</v>
      </c>
      <c r="M21" s="35">
        <v>640</v>
      </c>
      <c r="N21" s="12">
        <v>203160</v>
      </c>
      <c r="O21" s="12">
        <v>192751</v>
      </c>
      <c r="P21" s="15">
        <f t="shared" si="5"/>
        <v>94.9</v>
      </c>
      <c r="Q21" s="17">
        <f t="shared" si="0"/>
        <v>244</v>
      </c>
      <c r="R21" s="17">
        <v>4</v>
      </c>
      <c r="S21" s="18">
        <v>255</v>
      </c>
    </row>
    <row r="22" spans="1:19" ht="26.25" customHeight="1">
      <c r="A22" s="6" t="s">
        <v>17</v>
      </c>
      <c r="B22" s="13">
        <v>1874</v>
      </c>
      <c r="C22" s="12">
        <v>367</v>
      </c>
      <c r="D22" s="12">
        <v>1507</v>
      </c>
      <c r="E22" s="35">
        <v>307</v>
      </c>
      <c r="F22" s="35">
        <v>316</v>
      </c>
      <c r="G22" s="35">
        <v>885</v>
      </c>
      <c r="H22" s="38">
        <f t="shared" si="2"/>
        <v>20.358090185676392</v>
      </c>
      <c r="I22" s="38">
        <f t="shared" si="3"/>
        <v>20.954907161803714</v>
      </c>
      <c r="J22" s="38">
        <f t="shared" si="4"/>
        <v>58.687002652519894</v>
      </c>
      <c r="K22" s="35">
        <v>3937</v>
      </c>
      <c r="L22" s="35">
        <v>1657</v>
      </c>
      <c r="M22" s="35">
        <v>1172</v>
      </c>
      <c r="N22" s="12">
        <v>500572</v>
      </c>
      <c r="O22" s="12">
        <v>480633</v>
      </c>
      <c r="P22" s="15">
        <f t="shared" si="5"/>
        <v>96</v>
      </c>
      <c r="Q22" s="17">
        <f t="shared" si="0"/>
        <v>332</v>
      </c>
      <c r="R22" s="17">
        <v>135</v>
      </c>
      <c r="S22" s="18">
        <v>1688</v>
      </c>
    </row>
    <row r="23" spans="1:19" ht="26.25" customHeight="1">
      <c r="A23" s="6" t="s">
        <v>37</v>
      </c>
      <c r="B23" s="13">
        <v>4882</v>
      </c>
      <c r="C23" s="12">
        <v>2001</v>
      </c>
      <c r="D23" s="12">
        <v>2881</v>
      </c>
      <c r="E23" s="35">
        <v>331</v>
      </c>
      <c r="F23" s="35">
        <v>584</v>
      </c>
      <c r="G23" s="35">
        <v>1994</v>
      </c>
      <c r="H23" s="38">
        <f t="shared" si="2"/>
        <v>11.378480577518047</v>
      </c>
      <c r="I23" s="38">
        <f t="shared" si="3"/>
        <v>20.075627363355107</v>
      </c>
      <c r="J23" s="38">
        <f t="shared" si="4"/>
        <v>68.545892059126842</v>
      </c>
      <c r="K23" s="35">
        <v>7098</v>
      </c>
      <c r="L23" s="35">
        <v>2873</v>
      </c>
      <c r="M23" s="35">
        <v>2323</v>
      </c>
      <c r="N23" s="12">
        <v>1325848</v>
      </c>
      <c r="O23" s="12">
        <v>1291415</v>
      </c>
      <c r="P23" s="15">
        <f t="shared" si="5"/>
        <v>97.4</v>
      </c>
      <c r="Q23" s="17">
        <f t="shared" si="0"/>
        <v>460</v>
      </c>
      <c r="R23" s="17">
        <v>35</v>
      </c>
      <c r="S23" s="18">
        <v>2769</v>
      </c>
    </row>
    <row r="24" spans="1:19" ht="26.25" customHeight="1">
      <c r="A24" s="6" t="s">
        <v>32</v>
      </c>
      <c r="B24" s="13">
        <v>2035</v>
      </c>
      <c r="C24" s="12">
        <v>342</v>
      </c>
      <c r="D24" s="12">
        <v>1693</v>
      </c>
      <c r="E24" s="35">
        <v>330</v>
      </c>
      <c r="F24" s="35">
        <v>518</v>
      </c>
      <c r="G24" s="35">
        <v>849</v>
      </c>
      <c r="H24" s="38">
        <f t="shared" si="2"/>
        <v>19.446081319976429</v>
      </c>
      <c r="I24" s="38">
        <f t="shared" si="3"/>
        <v>30.524454920447848</v>
      </c>
      <c r="J24" s="38">
        <f t="shared" si="4"/>
        <v>50.029463759575719</v>
      </c>
      <c r="K24" s="35">
        <v>4847</v>
      </c>
      <c r="L24" s="35">
        <v>1877</v>
      </c>
      <c r="M24" s="35">
        <v>1435</v>
      </c>
      <c r="N24" s="12">
        <v>650744</v>
      </c>
      <c r="O24" s="12">
        <v>626418</v>
      </c>
      <c r="P24" s="15">
        <f t="shared" si="5"/>
        <v>96.3</v>
      </c>
      <c r="Q24" s="17">
        <f t="shared" si="0"/>
        <v>384</v>
      </c>
      <c r="R24" s="17">
        <v>12</v>
      </c>
      <c r="S24" s="18">
        <v>1707</v>
      </c>
    </row>
    <row r="25" spans="1:19" ht="26.25" customHeight="1">
      <c r="A25" s="6" t="s">
        <v>38</v>
      </c>
      <c r="B25" s="13">
        <v>4647</v>
      </c>
      <c r="C25" s="12">
        <v>1346</v>
      </c>
      <c r="D25" s="12">
        <v>3301</v>
      </c>
      <c r="E25" s="35">
        <v>538</v>
      </c>
      <c r="F25" s="35">
        <v>715</v>
      </c>
      <c r="G25" s="35">
        <v>2080</v>
      </c>
      <c r="H25" s="38">
        <f t="shared" si="2"/>
        <v>16.141614161416143</v>
      </c>
      <c r="I25" s="38">
        <f t="shared" si="3"/>
        <v>21.452145214521451</v>
      </c>
      <c r="J25" s="38">
        <f t="shared" si="4"/>
        <v>62.406240624062406</v>
      </c>
      <c r="K25" s="35">
        <v>7943</v>
      </c>
      <c r="L25" s="35">
        <v>3922</v>
      </c>
      <c r="M25" s="35">
        <v>3072</v>
      </c>
      <c r="N25" s="12">
        <v>709914</v>
      </c>
      <c r="O25" s="12">
        <v>639596</v>
      </c>
      <c r="P25" s="15">
        <f>ROUND(O25/N25*100,1)</f>
        <v>90.1</v>
      </c>
      <c r="Q25" s="17">
        <f t="shared" si="0"/>
        <v>215</v>
      </c>
      <c r="R25" s="17">
        <v>54</v>
      </c>
      <c r="S25" s="18">
        <v>3022</v>
      </c>
    </row>
    <row r="26" spans="1:19" ht="26.25" customHeight="1">
      <c r="A26" s="6" t="s">
        <v>18</v>
      </c>
      <c r="B26" s="13">
        <v>2413</v>
      </c>
      <c r="C26" s="28">
        <v>882</v>
      </c>
      <c r="D26" s="28">
        <v>1531</v>
      </c>
      <c r="E26" s="28">
        <v>162</v>
      </c>
      <c r="F26" s="28">
        <v>309</v>
      </c>
      <c r="G26" s="28">
        <v>1067</v>
      </c>
      <c r="H26" s="38">
        <f t="shared" si="2"/>
        <v>10.533159947984396</v>
      </c>
      <c r="I26" s="38">
        <f t="shared" si="3"/>
        <v>20.091027308192459</v>
      </c>
      <c r="J26" s="38">
        <f>G26/(SUM($E26:$G26))*100</f>
        <v>69.375812743823147</v>
      </c>
      <c r="K26" s="28">
        <v>3492</v>
      </c>
      <c r="L26" s="28">
        <v>1318</v>
      </c>
      <c r="M26" s="28">
        <v>1030</v>
      </c>
      <c r="N26" s="28">
        <v>299827</v>
      </c>
      <c r="O26" s="28">
        <v>268891</v>
      </c>
      <c r="P26" s="15">
        <f t="shared" si="5"/>
        <v>89.7</v>
      </c>
      <c r="Q26" s="17">
        <f t="shared" si="0"/>
        <v>196</v>
      </c>
      <c r="R26" s="32">
        <v>14</v>
      </c>
      <c r="S26" s="30">
        <v>41439</v>
      </c>
    </row>
    <row r="27" spans="1:19" ht="26.25" customHeight="1">
      <c r="A27" s="6" t="s">
        <v>33</v>
      </c>
      <c r="B27" s="13">
        <v>3882</v>
      </c>
      <c r="C27" s="12">
        <v>1019</v>
      </c>
      <c r="D27" s="12">
        <v>2863</v>
      </c>
      <c r="E27" s="35">
        <v>283</v>
      </c>
      <c r="F27" s="35">
        <v>590</v>
      </c>
      <c r="G27" s="35">
        <v>1989</v>
      </c>
      <c r="H27" s="38">
        <f>E27/(SUM($E27:$G27))*100</f>
        <v>9.8881900768693214</v>
      </c>
      <c r="I27" s="38">
        <f t="shared" si="3"/>
        <v>20.614954577218729</v>
      </c>
      <c r="J27" s="38">
        <f>G27/(SUM($E27:$G27))*100</f>
        <v>69.496855345911939</v>
      </c>
      <c r="K27" s="35">
        <v>7059</v>
      </c>
      <c r="L27" s="35">
        <v>2139</v>
      </c>
      <c r="M27" s="35">
        <v>1622</v>
      </c>
      <c r="N27" s="12">
        <v>572087</v>
      </c>
      <c r="O27" s="12">
        <v>537968</v>
      </c>
      <c r="P27" s="15">
        <f t="shared" si="5"/>
        <v>94</v>
      </c>
      <c r="Q27" s="17">
        <f t="shared" si="0"/>
        <v>200</v>
      </c>
      <c r="R27" s="17">
        <v>18</v>
      </c>
      <c r="S27" s="18">
        <v>5752</v>
      </c>
    </row>
    <row r="28" spans="1:19" ht="26.25" customHeight="1" thickBot="1">
      <c r="A28" s="24" t="s">
        <v>39</v>
      </c>
      <c r="B28" s="14">
        <v>1366</v>
      </c>
      <c r="C28" s="29">
        <v>384</v>
      </c>
      <c r="D28" s="29">
        <v>982</v>
      </c>
      <c r="E28" s="29">
        <v>217</v>
      </c>
      <c r="F28" s="29">
        <v>234</v>
      </c>
      <c r="G28" s="29">
        <v>530</v>
      </c>
      <c r="H28" s="39">
        <f>E28/(SUM($E28:$G28))*100</f>
        <v>22.120285423037718</v>
      </c>
      <c r="I28" s="39">
        <f>F28/(SUM($E28:$G28))*100</f>
        <v>23.853211009174313</v>
      </c>
      <c r="J28" s="39">
        <f>G28/(SUM($E28:$G28))*100</f>
        <v>54.026503567787977</v>
      </c>
      <c r="K28" s="29">
        <v>2486</v>
      </c>
      <c r="L28" s="29">
        <v>1113</v>
      </c>
      <c r="M28" s="29">
        <v>804</v>
      </c>
      <c r="N28" s="29">
        <v>371368</v>
      </c>
      <c r="O28" s="29">
        <v>328398</v>
      </c>
      <c r="P28" s="25">
        <f t="shared" si="5"/>
        <v>88.4</v>
      </c>
      <c r="Q28" s="26">
        <f t="shared" si="0"/>
        <v>378</v>
      </c>
      <c r="R28" s="33">
        <v>7</v>
      </c>
      <c r="S28" s="31">
        <v>118</v>
      </c>
    </row>
    <row r="29" spans="1:19" ht="13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42"/>
      <c r="L29" s="42"/>
      <c r="M29" s="42"/>
      <c r="N29" s="11"/>
      <c r="O29" s="11"/>
    </row>
    <row r="30" spans="1:19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42"/>
      <c r="L30" s="42"/>
      <c r="M30" s="42"/>
      <c r="N30" s="11"/>
      <c r="O30" s="11"/>
      <c r="P30" s="11"/>
    </row>
  </sheetData>
  <mergeCells count="26">
    <mergeCell ref="R3:S3"/>
    <mergeCell ref="B4:B6"/>
    <mergeCell ref="C4:C6"/>
    <mergeCell ref="Q4:Q6"/>
    <mergeCell ref="P5:P6"/>
    <mergeCell ref="R4:R6"/>
    <mergeCell ref="S4:S6"/>
    <mergeCell ref="D4:D6"/>
    <mergeCell ref="F4:F6"/>
    <mergeCell ref="G4:G6"/>
    <mergeCell ref="A3:A6"/>
    <mergeCell ref="B3:D3"/>
    <mergeCell ref="K3:M3"/>
    <mergeCell ref="N3:Q3"/>
    <mergeCell ref="M5:M6"/>
    <mergeCell ref="O5:O6"/>
    <mergeCell ref="K4:K6"/>
    <mergeCell ref="L4:L6"/>
    <mergeCell ref="N4:N6"/>
    <mergeCell ref="O4:P4"/>
    <mergeCell ref="H4:J4"/>
    <mergeCell ref="H5:H6"/>
    <mergeCell ref="I5:I6"/>
    <mergeCell ref="J5:J6"/>
    <mergeCell ref="E3:J3"/>
    <mergeCell ref="E4:E6"/>
  </mergeCells>
  <phoneticPr fontId="1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2022-01-06T06:09:22Z</dcterms:created>
  <dcterms:modified xsi:type="dcterms:W3CDTF">2022-01-11T04:48:02Z</dcterms:modified>
</cp:coreProperties>
</file>