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データ\03-照会・調査\H30照会\県から\財政状況資料集作成\10月修正版\【財政状況資料集】_152064_新発田市_2016\"/>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9" i="9" l="1"/>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AM39" i="9"/>
  <c r="U39" i="9"/>
  <c r="C39" i="9"/>
  <c r="AM38" i="9"/>
  <c r="U38" i="9"/>
  <c r="C38" i="9"/>
  <c r="AM37" i="9"/>
  <c r="C37" i="9"/>
  <c r="AM36" i="9"/>
  <c r="AM35" i="9"/>
  <c r="CO34" i="9"/>
  <c r="CO35" i="9" s="1"/>
  <c r="CO36" i="9" s="1"/>
  <c r="CO37" i="9" s="1"/>
  <c r="CO38" i="9" s="1"/>
  <c r="CO39" i="9" s="1"/>
  <c r="BW34" i="9"/>
  <c r="BW35" i="9" s="1"/>
  <c r="BW36" i="9" s="1"/>
  <c r="BW37" i="9" s="1"/>
  <c r="BW38" i="9" s="1"/>
  <c r="BW39" i="9" s="1"/>
  <c r="BW40" i="9" s="1"/>
  <c r="BW41" i="9" s="1"/>
  <c r="BW42" i="9" s="1"/>
  <c r="BW43" i="9" s="1"/>
  <c r="C34" i="9"/>
  <c r="U34" i="9" l="1"/>
  <c r="U35" i="9" s="1"/>
  <c r="U36" i="9" s="1"/>
  <c r="U37"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alcChain>
</file>

<file path=xl/sharedStrings.xml><?xml version="1.0" encoding="utf-8"?>
<sst xmlns="http://schemas.openxmlformats.org/spreadsheetml/2006/main" count="1109" uniqueCount="580">
  <si>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</si>
  <si>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</si>
  <si>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</si>
  <si>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</si>
  <si>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</si>
  <si>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</si>
  <si>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</si>
  <si>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</si>
  <si>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</si>
  <si>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</si>
  <si>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</si>
  <si>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</si>
  <si>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</si>
  <si>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</si>
  <si>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</si>
  <si>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</si>
  <si>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</si>
  <si>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</si>
  <si>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</si>
  <si>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</si>
  <si>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</si>
  <si>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</si>
  <si>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</si>
  <si>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</si>
  <si>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</si>
  <si>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</si>
  <si>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</si>
  <si>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</si>
  <si>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</si>
  <si>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</si>
  <si>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</si>
  <si>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</si>
  <si>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</si>
  <si>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</si>
  <si>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</si>
  <si>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</si>
  <si>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</si>
  <si>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</si>
  <si>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</si>
  <si>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</si>
  <si>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</si>
  <si>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</si>
  <si>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</si>
  <si>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</si>
  <si>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</si>
  <si>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</si>
  <si>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</si>
  <si>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</si>
  <si>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</si>
  <si>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</si>
  <si>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</si>
  <si>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</si>
  <si>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</si>
  <si>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</si>
  <si>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</si>
  <si>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</si>
  <si>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</si>
  <si>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</si>
  <si>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</si>
  <si>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</si>
  <si>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</si>
  <si>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</si>
  <si>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</si>
  <si>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</si>
  <si>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</si>
  <si>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</si>
  <si>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</si>
  <si>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</si>
  <si>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</si>
  <si>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</si>
  <si>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</si>
  <si>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</si>
  <si>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</si>
  <si>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</si>
  <si>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</si>
  <si>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</si>
  <si>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</si>
  <si>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</si>
  <si>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</si>
  <si>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</si>
  <si>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</si>
  <si>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</si>
  <si>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新発田市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</si>
  <si>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</si>
  <si>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</si>
  <si>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</si>
  <si>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</si>
  <si>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</si>
  <si>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</si>
  <si>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</si>
  <si>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</si>
  <si>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</si>
  <si>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</si>
  <si>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</si>
  <si>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</si>
  <si>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</si>
  <si>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</si>
  <si>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</si>
  <si>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</si>
  <si>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</si>
  <si>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</si>
  <si>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</si>
  <si>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</si>
  <si>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</si>
  <si>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</si>
  <si>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</si>
  <si>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</si>
  <si>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</si>
  <si>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</si>
  <si>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</si>
  <si>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</si>
  <si>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</si>
  <si>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</si>
  <si>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</si>
  <si>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</si>
  <si>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</si>
  <si>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</si>
  <si>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</si>
  <si>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</si>
  <si>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</si>
  <si>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</si>
  <si>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</si>
  <si>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</si>
  <si>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</si>
  <si>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</si>
  <si>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</si>
  <si>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</si>
  <si>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</si>
  <si>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</si>
  <si>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</si>
  <si>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</si>
  <si>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</si>
  <si>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</si>
  <si>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</si>
  <si>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</si>
  <si>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</si>
  <si>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</si>
  <si>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</si>
  <si>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</si>
  <si>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</si>
  <si>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</si>
  <si>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</si>
  <si>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</si>
  <si>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</si>
  <si>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</si>
  <si>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</si>
  <si>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</si>
  <si>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</si>
  <si>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</si>
  <si>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</si>
  <si>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</si>
  <si>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</si>
  <si>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</si>
  <si>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</si>
  <si>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</si>
  <si>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</si>
  <si>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</si>
  <si>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</si>
  <si>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</si>
  <si>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</si>
  <si>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</si>
  <si>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</si>
  <si>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</si>
  <si>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</si>
  <si>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</si>
  <si>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</si>
  <si>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</si>
  <si>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</si>
  <si>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</si>
  <si>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</si>
  <si>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</si>
  <si>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</si>
  <si>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</si>
  <si>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</si>
  <si>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</si>
  <si>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</si>
  <si>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</si>
  <si>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</si>
  <si>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</si>
  <si>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</si>
  <si>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</si>
  <si>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</si>
  <si>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</si>
  <si>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</si>
  <si>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</si>
  <si>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</si>
  <si>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</si>
  <si>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</si>
  <si>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</si>
  <si>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</si>
  <si>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</si>
  <si>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</si>
  <si>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</si>
  <si>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</si>
  <si>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</si>
  <si>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</si>
  <si>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新潟県新発田市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</si>
  <si>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</si>
  <si>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</si>
  <si>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</si>
  <si>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</si>
  <si>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</si>
  <si>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</si>
  <si>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</si>
  <si>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</si>
  <si>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</si>
  <si>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</si>
  <si>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</si>
  <si>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</si>
  <si>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</si>
  <si>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</si>
  <si>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</si>
  <si>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</si>
  <si>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</si>
  <si>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</si>
  <si>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</si>
  <si>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</si>
  <si>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</si>
  <si>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</si>
  <si>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</si>
  <si>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</si>
  <si>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</si>
  <si>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</si>
  <si>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</si>
  <si>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</si>
  <si>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</si>
  <si>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</si>
  <si>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</si>
  <si>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</si>
  <si>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</si>
  <si>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</si>
  <si>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</si>
  <si>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</si>
  <si>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</si>
  <si>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</si>
  <si>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</si>
  <si>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</si>
  <si>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</si>
  <si>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</si>
  <si>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</si>
  <si>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</si>
  <si>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</si>
  <si>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</si>
  <si>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</si>
  <si>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</si>
  <si>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</si>
  <si>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</si>
  <si>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</si>
  <si>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</si>
  <si>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</si>
  <si>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</si>
  <si>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</si>
  <si>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</si>
  <si>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</si>
  <si>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</si>
  <si>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</si>
  <si>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</si>
  <si>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</si>
  <si>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</si>
  <si>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</si>
  <si>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</si>
  <si>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</si>
  <si>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</si>
  <si>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</si>
  <si>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</si>
  <si>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</si>
  <si>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</si>
  <si>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</si>
  <si>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</si>
  <si>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</si>
  <si>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</si>
  <si>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</si>
  <si>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</si>
  <si>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</si>
  <si>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</si>
  <si>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</si>
  <si>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</si>
  <si>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</si>
  <si>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</si>
  <si>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</si>
  <si>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</si>
  <si>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</si>
  <si>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</si>
  <si>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</si>
  <si>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</si>
  <si>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</si>
  <si>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</si>
  <si>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</si>
  <si>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</si>
  <si>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</si>
  <si>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</si>
  <si>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</si>
  <si>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</si>
  <si>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</si>
  <si>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</si>
  <si>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</si>
  <si>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</si>
  <si>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</si>
  <si>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</si>
  <si>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</si>
  <si>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</si>
  <si>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</si>
  <si>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</si>
  <si>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</si>
  <si>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</si>
  <si>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</si>
  <si>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</si>
  <si>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</si>
  <si>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</si>
  <si>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</si>
  <si>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</si>
  <si>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</si>
  <si>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</si>
  <si>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</si>
  <si>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</si>
  <si>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</si>
  <si>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</si>
  <si>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</si>
  <si>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</si>
  <si>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</si>
  <si>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</si>
  <si>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</si>
  <si>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</si>
  <si>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</si>
  <si>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</si>
  <si>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</si>
  <si>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</si>
  <si>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</si>
  <si>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</si>
  <si>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</si>
  <si>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</si>
  <si>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</si>
  <si>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</si>
  <si>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</si>
  <si>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</si>
  <si>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</si>
  <si>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</si>
  <si>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</si>
  <si>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</si>
  <si>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</si>
  <si>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</si>
  <si>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</si>
  <si>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</si>
  <si>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</si>
  <si>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</si>
  <si>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新潟県新発田市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</si>
  <si>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</si>
  <si>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</si>
  <si>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</si>
  <si>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</si>
  <si>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</si>
  <si>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</si>
  <si>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</si>
  <si>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</si>
  <si>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</si>
  <si>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</si>
  <si>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</si>
  <si>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</si>
  <si>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</si>
  <si>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</si>
  <si>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</si>
  <si>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</si>
  <si>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</si>
  <si>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</si>
  <si>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</si>
  <si>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</si>
  <si>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</si>
  <si>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コミュニティバス事業特別会計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</si>
  <si>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</si>
  <si>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</si>
  <si>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</si>
  <si>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</si>
  <si>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</si>
  <si>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</si>
  <si>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</si>
  <si>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</si>
  <si>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</si>
  <si>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</si>
  <si>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</si>
  <si>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</si>
  <si>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</si>
  <si>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</si>
  <si>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</si>
  <si>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</si>
  <si>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</si>
  <si>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</si>
  <si>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</si>
  <si>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</si>
  <si>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</si>
  <si>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</si>
  <si>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下水道事業特別会計</t>
    <phoneticPr fontId="5"/>
  </si>
  <si>
    <t>宅地造成事業特別会計</t>
    <phoneticPr fontId="5"/>
  </si>
  <si>
    <t>西部工業団地造成事業特別会計</t>
    <phoneticPr fontId="5"/>
  </si>
  <si>
    <t>食品工業団地造成事業特別会計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</si>
  <si>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</si>
  <si>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</si>
  <si>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</si>
  <si>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</si>
  <si>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</si>
  <si>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</si>
  <si>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</si>
  <si>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</si>
  <si>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</si>
  <si>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</si>
  <si>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</si>
  <si>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</si>
  <si>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</si>
  <si>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</si>
  <si>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</si>
  <si>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</si>
  <si>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</si>
  <si>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</si>
  <si>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</si>
  <si>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</si>
  <si>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</si>
  <si>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</si>
  <si>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</si>
  <si>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</si>
  <si>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</si>
  <si>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</si>
  <si>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</si>
  <si>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</si>
  <si>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</si>
  <si>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</si>
  <si>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</si>
  <si>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</si>
  <si>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</si>
  <si>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</si>
  <si>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</si>
  <si>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</si>
  <si>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</si>
  <si>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</si>
  <si>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</si>
  <si>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</si>
  <si>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</si>
  <si>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</si>
  <si>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</si>
  <si>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</si>
  <si>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</si>
  <si>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</si>
  <si>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</si>
  <si>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</si>
  <si>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</si>
  <si>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</si>
  <si>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</si>
  <si>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</si>
  <si>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</si>
  <si>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</si>
  <si>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</si>
  <si>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</si>
  <si>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</si>
  <si>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</si>
  <si>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</si>
  <si>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</si>
  <si>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</si>
  <si>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</si>
  <si>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</si>
  <si>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</si>
  <si>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</si>
  <si>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</si>
  <si>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</si>
  <si>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</si>
  <si>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</si>
  <si>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</si>
  <si>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</si>
  <si>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</si>
  <si>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</si>
  <si>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</si>
  <si>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</si>
  <si>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</si>
  <si>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</si>
  <si>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</si>
  <si>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</si>
  <si>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</si>
  <si>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</si>
  <si>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</si>
  <si>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</si>
  <si>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</si>
  <si>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</si>
  <si>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</si>
  <si>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</si>
  <si>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</si>
  <si>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</si>
  <si>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</si>
  <si>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</si>
  <si>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</si>
  <si>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</si>
  <si>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</si>
  <si>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</si>
  <si>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</si>
  <si>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</si>
  <si>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</si>
  <si>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</si>
  <si>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</si>
  <si>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</si>
  <si>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</si>
  <si>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</si>
  <si>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</si>
  <si>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</si>
  <si>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</si>
  <si>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</si>
  <si>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</si>
  <si>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</si>
  <si>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</si>
  <si>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</si>
  <si>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</si>
  <si>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</si>
  <si>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</si>
  <si>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</si>
  <si>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</si>
  <si>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</si>
  <si>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</si>
  <si>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</si>
  <si>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</si>
  <si>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</si>
  <si>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</si>
  <si>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</si>
  <si>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</si>
  <si>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</si>
  <si>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</si>
  <si>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</si>
  <si>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</si>
  <si>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</si>
  <si>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</si>
  <si>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</si>
  <si>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</si>
  <si>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</si>
  <si>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</si>
  <si>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</si>
  <si>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2.59</t>
  </si>
  <si>
    <t>▲ 1.78</t>
  </si>
  <si>
    <t>▲ 0.32</t>
  </si>
  <si>
    <t>▲ 0.67</t>
  </si>
  <si>
    <t>一般会計</t>
  </si>
  <si>
    <t>水道事業会計</t>
  </si>
  <si>
    <t>介護保険事業特別会計</t>
  </si>
  <si>
    <t>国民健康保険事業特別会計（事業勘定）</t>
  </si>
  <si>
    <t>西部工業団地造成事業特別会計</t>
  </si>
  <si>
    <t>後期高齢者医療特別会計</t>
  </si>
  <si>
    <t>下水道事業特別会計</t>
  </si>
  <si>
    <t>国民健康保険事業特別会計（施設勘定）</t>
  </si>
  <si>
    <t>その他会計（赤字）</t>
  </si>
  <si>
    <t>その他会計（黒字）</t>
  </si>
  <si>
    <t>新潟県後期高齢者医療広域連合　一般会計</t>
    <rPh sb="15" eb="17">
      <t>イッパン</t>
    </rPh>
    <rPh sb="17" eb="19">
      <t>カイケイ</t>
    </rPh>
    <phoneticPr fontId="2"/>
  </si>
  <si>
    <t>新潟県後期高齢者医療広域連合　後期高齢者医療特別会計</t>
  </si>
  <si>
    <t>新発田地域広域事務組合　一般会計</t>
    <rPh sb="12" eb="14">
      <t>イッパン</t>
    </rPh>
    <rPh sb="14" eb="16">
      <t>カイケイ</t>
    </rPh>
    <phoneticPr fontId="2"/>
  </si>
  <si>
    <t>新発田地域広域事務組合　ごみ処理事業特別会計</t>
  </si>
  <si>
    <t>新発田地域広域事務組合　し尿処理事業特別会計</t>
  </si>
  <si>
    <t>新発田地域広域事務組合　まちづくり事業特別会計</t>
  </si>
  <si>
    <t>新発田地域広域事務組合　介護保険事業特別会計　</t>
  </si>
  <si>
    <t>新発田地域老人福祉保健事務組合　一般会計</t>
    <rPh sb="16" eb="18">
      <t>イッパン</t>
    </rPh>
    <rPh sb="18" eb="20">
      <t>カイケイ</t>
    </rPh>
    <phoneticPr fontId="2"/>
  </si>
  <si>
    <t>新発田地域老人福祉保健事務組合　保健施設特別会計</t>
  </si>
  <si>
    <t>下越障害福祉事務組合　一般会計</t>
    <rPh sb="11" eb="13">
      <t>イッパン</t>
    </rPh>
    <rPh sb="13" eb="15">
      <t>カイケイ</t>
    </rPh>
    <phoneticPr fontId="2"/>
  </si>
  <si>
    <t>新潟県市町村総合事務組合　一般会計</t>
    <rPh sb="13" eb="15">
      <t>イッパン</t>
    </rPh>
    <rPh sb="15" eb="17">
      <t>カイケイ</t>
    </rPh>
    <phoneticPr fontId="2"/>
  </si>
  <si>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</si>
  <si>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</si>
  <si>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</si>
  <si>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非常勤職員公務災害補償等事業特別会計</t>
  </si>
  <si>
    <t>新潟県市町村総合事務組合　交通災害共済事業特別会計</t>
  </si>
  <si>
    <t>新潟東港地域水道用水供給企業団　水道用水供給事業会計　</t>
  </si>
  <si>
    <t>公益財団法人　新発田市勤労者福祉サービスセンター</t>
    <rPh sb="0" eb="2">
      <t>コウエキ</t>
    </rPh>
    <rPh sb="2" eb="4">
      <t>ザイダン</t>
    </rPh>
    <rPh sb="4" eb="6">
      <t>ホウジン</t>
    </rPh>
    <rPh sb="7" eb="11">
      <t>シバタシ</t>
    </rPh>
    <rPh sb="11" eb="13">
      <t>キンロウ</t>
    </rPh>
    <rPh sb="13" eb="14">
      <t>シャ</t>
    </rPh>
    <rPh sb="14" eb="16">
      <t>フクシ</t>
    </rPh>
    <phoneticPr fontId="30"/>
  </si>
  <si>
    <t>株式会社　エフエムしばた</t>
    <rPh sb="0" eb="2">
      <t>カブシキ</t>
    </rPh>
    <rPh sb="2" eb="4">
      <t>カイシャ</t>
    </rPh>
    <phoneticPr fontId="30"/>
  </si>
  <si>
    <t>下越土地開発公社</t>
    <rPh sb="0" eb="2">
      <t>カエツ</t>
    </rPh>
    <rPh sb="2" eb="4">
      <t>トチ</t>
    </rPh>
    <rPh sb="4" eb="6">
      <t>カイハツ</t>
    </rPh>
    <rPh sb="6" eb="8">
      <t>コウシャ</t>
    </rPh>
    <phoneticPr fontId="30"/>
  </si>
  <si>
    <t>株式会社　紫雲寺記念館</t>
    <rPh sb="0" eb="2">
      <t>カブシキ</t>
    </rPh>
    <rPh sb="2" eb="4">
      <t>カイシャ</t>
    </rPh>
    <rPh sb="5" eb="8">
      <t>シウンジ</t>
    </rPh>
    <rPh sb="8" eb="10">
      <t>キネン</t>
    </rPh>
    <rPh sb="10" eb="11">
      <t>カン</t>
    </rPh>
    <phoneticPr fontId="30"/>
  </si>
  <si>
    <t>紫雲寺風力発電　株式会社</t>
    <rPh sb="0" eb="3">
      <t>シウンジ</t>
    </rPh>
    <rPh sb="3" eb="5">
      <t>フウリョク</t>
    </rPh>
    <rPh sb="5" eb="7">
      <t>ハツデン</t>
    </rPh>
    <rPh sb="8" eb="10">
      <t>カブシキ</t>
    </rPh>
    <rPh sb="10" eb="12">
      <t>カイシャ</t>
    </rPh>
    <phoneticPr fontId="30"/>
  </si>
  <si>
    <t>一般社団法人　新発田市観光協会</t>
    <rPh sb="0" eb="2">
      <t>イッパン</t>
    </rPh>
    <rPh sb="2" eb="4">
      <t>シャダン</t>
    </rPh>
    <rPh sb="4" eb="6">
      <t>ホウジン</t>
    </rPh>
    <rPh sb="7" eb="11">
      <t>シバタシ</t>
    </rPh>
    <rPh sb="11" eb="13">
      <t>カンコウ</t>
    </rPh>
    <rPh sb="13" eb="15">
      <t>キョウカイ</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</si>
  <si>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</si>
  <si>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</si>
  <si>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</si>
  <si>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</si>
  <si>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</si>
  <si>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</si>
  <si>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</si>
  <si>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</si>
  <si>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</si>
  <si>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</si>
  <si>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</si>
  <si>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</si>
  <si>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</si>
  <si>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ここ数年横ばいであったが、平成28年度は上昇しており、類似団体との比較でも数値が高くなっている。地方債残高は今後減少していくことが予想されるものの、標準財政規模の縮小や、基金残高の減少により、今後も数値が上昇していくものと想定される。
　実質公債費比率は年々数値が良化しているものの、類似団体との比較では数値が高い。今後は、庁舎建設に係る地方債の元金償還が始まると、数値が上昇していくことが想定される。
　いずれも早期健全化基準を大幅に下回っているが、今後の数値の上昇が想定されるため、これまで以上に公債費の適正化に取り組んでいく必要がある。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</si>
</sst>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8"/>
      <color theme="3"/>
      <name val="ＭＳ Ｐゴシック"/>
      <family val="2"/>
      <charset val="128"/>
      <scheme val="major"/>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54227</c:v>
                </c:pt>
                <c:pt idx="4">
                  <c:v>57295</c:v>
                </c:pt>
              </c:numCache>
            </c:numRef>
          </c:val>
          <c:smooth val="0"/>
          <c:extLst>
            <c:ext xmlns:c16="http://schemas.microsoft.com/office/drawing/2014/chart" uri="{C3380CC4-5D6E-409C-BE32-E72D297353CC}">
              <c16:uniqueId val="{00000000-68F3-4FC9-96A6-30F2C92D82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55933</c:v>
                </c:pt>
                <c:pt idx="1">
                  <c:v>86473</c:v>
                </c:pt>
                <c:pt idx="2">
                  <c:v>68401</c:v>
                </c:pt>
                <c:pt idx="3">
                  <c:v>121568</c:v>
                </c:pt>
                <c:pt idx="4">
                  <c:v>95256</c:v>
                </c:pt>
              </c:numCache>
            </c:numRef>
          </c:val>
          <c:smooth val="0"/>
          <c:extLst>
            <c:ext xmlns:c16="http://schemas.microsoft.com/office/drawing/2014/chart" uri="{C3380CC4-5D6E-409C-BE32-E72D297353CC}">
              <c16:uniqueId val="{00000001-68F3-4FC9-96A6-30F2C92D82D0}"/>
            </c:ext>
          </c:extLst>
        </c:ser>
        <c:dLbls>
          <c:showLegendKey val="0"/>
          <c:showVal val="0"/>
          <c:showCatName val="0"/>
          <c:showSerName val="0"/>
          <c:showPercent val="0"/>
          <c:showBubbleSize val="0"/>
        </c:dLbls>
        <c:marker val="1"/>
        <c:smooth val="0"/>
        <c:axId val="206577744"/>
        <c:axId val="113401224"/>
      </c:lineChart>
      <c:catAx>
        <c:axId val="206577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401224"/>
        <c:crosses val="autoZero"/>
        <c:auto val="1"/>
        <c:lblAlgn val="ctr"/>
        <c:lblOffset val="100"/>
        <c:tickLblSkip val="1"/>
        <c:tickMarkSkip val="1"/>
        <c:noMultiLvlLbl val="0"/>
      </c:catAx>
      <c:valAx>
        <c:axId val="1134012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577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3.99</c:v>
                </c:pt>
                <c:pt idx="1">
                  <c:v>3.9</c:v>
                </c:pt>
                <c:pt idx="2">
                  <c:v>4.74</c:v>
                </c:pt>
                <c:pt idx="3">
                  <c:v>4.49</c:v>
                </c:pt>
                <c:pt idx="4">
                  <c:v>4.46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16.52</c:v>
                </c:pt>
                <c:pt idx="1">
                  <c:v>14.51</c:v>
                </c:pt>
                <c:pt idx="2">
                  <c:v>14.69</c:v>
                </c:pt>
                <c:pt idx="3">
                  <c:v>14.61</c:v>
                </c:pt>
                <c:pt idx="4">
                  <c:v>14.18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6964448"/>
        <c:axId val="211557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-2.59</c:v>
                </c:pt>
                <c:pt idx="1">
                  <c:v>-1.78</c:v>
                </c:pt>
                <c:pt idx="2">
                  <c:v>0.93</c:v>
                </c:pt>
                <c:pt idx="3">
                  <c:v>-0.32</c:v>
                </c:pt>
                <c:pt idx="4">
                  <c:v>-0.67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6964448"/>
        <c:axId val="211557896"/>
      </c:lineChart>
      <c:catAx>
        <c:axId val="20696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1557896"/>
        <c:crosses val="autoZero"/>
        <c:auto val="1"/>
        <c:lblAlgn val="ctr"/>
        <c:lblOffset val="100"/>
        <c:tickLblSkip val="1"/>
        <c:tickMarkSkip val="1"/>
        <c:noMultiLvlLbl val="0"/>
      </c:catAx>
      <c:valAx>
        <c:axId val="211557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96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国民健康保険事業特別会計（施設勘定）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西部工業団地造成事業特別会計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0.28999999999999998</c:v>
                </c:pt>
                <c:pt idx="2">
                  <c:v>#N/A</c:v>
                </c:pt>
                <c:pt idx="3">
                  <c:v>0.57999999999999996</c:v>
                </c:pt>
                <c:pt idx="4">
                  <c:v>#N/A</c:v>
                </c:pt>
                <c:pt idx="5">
                  <c:v>0.51</c:v>
                </c:pt>
                <c:pt idx="6">
                  <c:v>#N/A</c:v>
                </c:pt>
                <c:pt idx="7">
                  <c:v>0.49</c:v>
                </c:pt>
                <c:pt idx="8">
                  <c:v>#N/A</c:v>
                </c:pt>
                <c:pt idx="9">
                  <c:v>0.42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0.59</c:v>
                </c:pt>
                <c:pt idx="2">
                  <c:v>#N/A</c:v>
                </c:pt>
                <c:pt idx="3">
                  <c:v>1.1499999999999999</c:v>
                </c:pt>
                <c:pt idx="4">
                  <c:v>#N/A</c:v>
                </c:pt>
                <c:pt idx="5">
                  <c:v>0.51</c:v>
                </c:pt>
                <c:pt idx="6">
                  <c:v>#N/A</c:v>
                </c:pt>
                <c:pt idx="7">
                  <c:v>1.1100000000000001</c:v>
                </c:pt>
                <c:pt idx="8">
                  <c:v>#N/A</c:v>
                </c:pt>
                <c:pt idx="9">
                  <c:v>0.99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0.56999999999999995</c:v>
                </c:pt>
                <c:pt idx="2">
                  <c:v>#N/A</c:v>
                </c:pt>
                <c:pt idx="3">
                  <c:v>0.8</c:v>
                </c:pt>
                <c:pt idx="4">
                  <c:v>#N/A</c:v>
                </c:pt>
                <c:pt idx="5">
                  <c:v>0.76</c:v>
                </c:pt>
                <c:pt idx="6">
                  <c:v>#N/A</c:v>
                </c:pt>
                <c:pt idx="7">
                  <c:v>0.92</c:v>
                </c:pt>
                <c:pt idx="8">
                  <c:v>#N/A</c:v>
                </c:pt>
                <c:pt idx="9">
                  <c:v>1.03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c:v>
                </c:pt>
                <c:pt idx="2">
                  <c:v>#N/A</c:v>
                </c:pt>
                <c:pt idx="3">
                  <c:v>2.0099999999999998</c:v>
                </c:pt>
                <c:pt idx="4">
                  <c:v>#N/A</c:v>
                </c:pt>
                <c:pt idx="5">
                  <c:v>1.88</c:v>
                </c:pt>
                <c:pt idx="6">
                  <c:v>#N/A</c:v>
                </c:pt>
                <c:pt idx="7">
                  <c:v>2.5299999999999998</c:v>
                </c:pt>
                <c:pt idx="8">
                  <c:v>#N/A</c:v>
                </c:pt>
                <c:pt idx="9">
                  <c:v>3.03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3.98</c:v>
                </c:pt>
                <c:pt idx="2">
                  <c:v>#N/A</c:v>
                </c:pt>
                <c:pt idx="3">
                  <c:v>3.9</c:v>
                </c:pt>
                <c:pt idx="4">
                  <c:v>#N/A</c:v>
                </c:pt>
                <c:pt idx="5">
                  <c:v>4.74</c:v>
                </c:pt>
                <c:pt idx="6">
                  <c:v>#N/A</c:v>
                </c:pt>
                <c:pt idx="7">
                  <c:v>4.4800000000000004</c:v>
                </c:pt>
                <c:pt idx="8">
                  <c:v>#N/A</c:v>
                </c:pt>
                <c:pt idx="9">
                  <c:v>4.45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5522328"/>
        <c:axId val="213478064"/>
      </c:barChart>
      <c:catAx>
        <c:axId val="215522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478064"/>
        <c:crosses val="autoZero"/>
        <c:auto val="1"/>
        <c:lblAlgn val="ctr"/>
        <c:lblOffset val="100"/>
        <c:tickLblSkip val="1"/>
        <c:tickMarkSkip val="1"/>
        <c:noMultiLvlLbl val="0"/>
      </c:catAx>
      <c:valAx>
        <c:axId val="21347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522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4985</c:v>
                </c:pt>
                <c:pt idx="5">
                  <c:v>5119</c:v>
                </c:pt>
                <c:pt idx="8">
                  <c:v>5375</c:v>
                </c:pt>
                <c:pt idx="11">
                  <c:v>5303</c:v>
                </c:pt>
                <c:pt idx="14">
                  <c:v>5290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42</c:v>
                </c:pt>
                <c:pt idx="3">
                  <c:v>38</c:v>
                </c:pt>
                <c:pt idx="6">
                  <c:v>35</c:v>
                </c:pt>
                <c:pt idx="9">
                  <c:v>5</c:v>
                </c:pt>
                <c:pt idx="12">
                  <c:v>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531</c:v>
                </c:pt>
                <c:pt idx="3">
                  <c:v>351</c:v>
                </c:pt>
                <c:pt idx="6">
                  <c:v>281</c:v>
                </c:pt>
                <c:pt idx="9">
                  <c:v>192</c:v>
                </c:pt>
                <c:pt idx="12">
                  <c:v>182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1461</c:v>
                </c:pt>
                <c:pt idx="3">
                  <c:v>1495</c:v>
                </c:pt>
                <c:pt idx="6">
                  <c:v>1507</c:v>
                </c:pt>
                <c:pt idx="9">
                  <c:v>1522</c:v>
                </c:pt>
                <c:pt idx="12">
                  <c:v>1542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5313</c:v>
                </c:pt>
                <c:pt idx="3">
                  <c:v>5490</c:v>
                </c:pt>
                <c:pt idx="6">
                  <c:v>5393</c:v>
                </c:pt>
                <c:pt idx="9">
                  <c:v>5146</c:v>
                </c:pt>
                <c:pt idx="12">
                  <c:v>5140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9564952"/>
        <c:axId val="17955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2364</c:v>
                </c:pt>
                <c:pt idx="2">
                  <c:v>#N/A</c:v>
                </c:pt>
                <c:pt idx="3">
                  <c:v>#N/A</c:v>
                </c:pt>
                <c:pt idx="4">
                  <c:v>2257</c:v>
                </c:pt>
                <c:pt idx="5">
                  <c:v>#N/A</c:v>
                </c:pt>
                <c:pt idx="6">
                  <c:v>#N/A</c:v>
                </c:pt>
                <c:pt idx="7">
                  <c:v>1841</c:v>
                </c:pt>
                <c:pt idx="8">
                  <c:v>#N/A</c:v>
                </c:pt>
                <c:pt idx="9">
                  <c:v>#N/A</c:v>
                </c:pt>
                <c:pt idx="10">
                  <c:v>1562</c:v>
                </c:pt>
                <c:pt idx="11">
                  <c:v>#N/A</c:v>
                </c:pt>
                <c:pt idx="12">
                  <c:v>#N/A</c:v>
                </c:pt>
                <c:pt idx="13">
                  <c:v>1579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9564952"/>
        <c:axId val="179557488"/>
      </c:lineChart>
      <c:catAx>
        <c:axId val="179564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557488"/>
        <c:crosses val="autoZero"/>
        <c:auto val="1"/>
        <c:lblAlgn val="ctr"/>
        <c:lblOffset val="100"/>
        <c:tickLblSkip val="1"/>
        <c:tickMarkSkip val="1"/>
        <c:noMultiLvlLbl val="0"/>
      </c:catAx>
      <c:valAx>
        <c:axId val="17955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564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53120</c:v>
                </c:pt>
                <c:pt idx="5">
                  <c:v>55977</c:v>
                </c:pt>
                <c:pt idx="8">
                  <c:v>55841</c:v>
                </c:pt>
                <c:pt idx="11">
                  <c:v>58915</c:v>
                </c:pt>
                <c:pt idx="14">
                  <c:v>60670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5356</c:v>
                </c:pt>
                <c:pt idx="5">
                  <c:v>4322</c:v>
                </c:pt>
                <c:pt idx="8">
                  <c:v>4024</c:v>
                </c:pt>
                <c:pt idx="11">
                  <c:v>3859</c:v>
                </c:pt>
                <c:pt idx="14">
                  <c:v>3709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9618</c:v>
                </c:pt>
                <c:pt idx="5">
                  <c:v>9848</c:v>
                </c:pt>
                <c:pt idx="8">
                  <c:v>9765</c:v>
                </c:pt>
                <c:pt idx="11">
                  <c:v>10038</c:v>
                </c:pt>
                <c:pt idx="14">
                  <c:v>9730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38</c:v>
                </c:pt>
                <c:pt idx="3">
                  <c:v>3</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6151</c:v>
                </c:pt>
                <c:pt idx="3">
                  <c:v>5627</c:v>
                </c:pt>
                <c:pt idx="6">
                  <c:v>5027</c:v>
                </c:pt>
                <c:pt idx="9">
                  <c:v>5189</c:v>
                </c:pt>
                <c:pt idx="12">
                  <c:v>4962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826</c:v>
                </c:pt>
                <c:pt idx="3">
                  <c:v>613</c:v>
                </c:pt>
                <c:pt idx="6">
                  <c:v>426</c:v>
                </c:pt>
                <c:pt idx="9">
                  <c:v>315</c:v>
                </c:pt>
                <c:pt idx="12">
                  <c:v>340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25108</c:v>
                </c:pt>
                <c:pt idx="3">
                  <c:v>26266</c:v>
                </c:pt>
                <c:pt idx="6">
                  <c:v>27454</c:v>
                </c:pt>
                <c:pt idx="9">
                  <c:v>26884</c:v>
                </c:pt>
                <c:pt idx="12">
                  <c:v>26651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196</c:v>
                </c:pt>
                <c:pt idx="3">
                  <c:v>233</c:v>
                </c:pt>
                <c:pt idx="6">
                  <c:v>36</c:v>
                </c:pt>
                <c:pt idx="9">
                  <c:v>32</c:v>
                </c:pt>
                <c:pt idx="12">
                  <c:v>28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48818</c:v>
                </c:pt>
                <c:pt idx="3">
                  <c:v>50638</c:v>
                </c:pt>
                <c:pt idx="6">
                  <c:v>50534</c:v>
                </c:pt>
                <c:pt idx="9">
                  <c:v>54099</c:v>
                </c:pt>
                <c:pt idx="12">
                  <c:v>56865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6945008"/>
        <c:axId val="216359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13044</c:v>
                </c:pt>
                <c:pt idx="2">
                  <c:v>#N/A</c:v>
                </c:pt>
                <c:pt idx="3">
                  <c:v>#N/A</c:v>
                </c:pt>
                <c:pt idx="4">
                  <c:v>13231</c:v>
                </c:pt>
                <c:pt idx="5">
                  <c:v>#N/A</c:v>
                </c:pt>
                <c:pt idx="6">
                  <c:v>#N/A</c:v>
                </c:pt>
                <c:pt idx="7">
                  <c:v>13848</c:v>
                </c:pt>
                <c:pt idx="8">
                  <c:v>#N/A</c:v>
                </c:pt>
                <c:pt idx="9">
                  <c:v>#N/A</c:v>
                </c:pt>
                <c:pt idx="10">
                  <c:v>13707</c:v>
                </c:pt>
                <c:pt idx="11">
                  <c:v>#N/A</c:v>
                </c:pt>
                <c:pt idx="12">
                  <c:v>#N/A</c:v>
                </c:pt>
                <c:pt idx="13">
                  <c:v>14738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6945008"/>
        <c:axId val="216359160"/>
      </c:lineChart>
      <c:catAx>
        <c:axId val="20694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359160"/>
        <c:crosses val="autoZero"/>
        <c:auto val="1"/>
        <c:lblAlgn val="ctr"/>
        <c:lblOffset val="100"/>
        <c:tickLblSkip val="1"/>
        <c:tickMarkSkip val="1"/>
        <c:noMultiLvlLbl val="0"/>
      </c:catAx>
      <c:valAx>
        <c:axId val="216359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94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{BF716C03-E871-4FB7-8220-BA9E04501D29}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FE4-4285-88D5-670F7B500C1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{9396EB77-D10D-42B3-84BF-0A5A7BABDFD1}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FE4-4285-88D5-670F7B500C1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{DE874B47-C79A-4251-8790-790F0FA52E37}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FE4-4285-88D5-670F7B500C1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{DE2EE075-17F3-4900-834F-77F368B4379E}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FE4-4285-88D5-670F7B500C1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{347FC9C9-34A1-45F6-B856-5FD0DAE3FEE2}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FE4-4285-88D5-670F7B500C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FE4-4285-88D5-670F7B500C1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{7349C497-CC7D-473C-B177-5C4FFF995FA1}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FE4-4285-88D5-670F7B500C1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{7B76B53F-CF5B-45E0-B0D4-4C79F9295DB8}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FE4-4285-88D5-670F7B500C1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{B1419C42-A290-4067-806D-7403EEA1719A}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FE4-4285-88D5-670F7B500C1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{1B33CACE-70D6-4B4A-A5A8-D860EC083809}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FE4-4285-88D5-670F7B500C1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{26A0FCE2-32C5-4B8D-B5D1-BFCC5B456747}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FE4-4285-88D5-670F7B500C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FE4-4285-88D5-670F7B500C19}"/>
            </c:ext>
          </c:extLst>
        </c:ser>
        <c:dLbls>
          <c:showLegendKey val="0"/>
          <c:showVal val="0"/>
          <c:showCatName val="0"/>
          <c:showSerName val="0"/>
          <c:showPercent val="0"/>
          <c:showBubbleSize val="0"/>
        </c:dLbls>
        <c:axId val="72831744"/>
        <c:axId val="72833664"/>
      </c:scatterChart>
      <c:valAx>
        <c:axId val="72831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33664"/>
        <c:crosses val="autoZero"/>
        <c:crossBetween val="midCat"/>
      </c:valAx>
      <c:valAx>
        <c:axId val="72833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31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{B5DEEAD8-259A-4619-B4B5-78F1FA66CF4B}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0FF-4016-99DB-3DB005E255A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{438279A0-759B-4B7E-BE02-B822A65600BA}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0FF-4016-99DB-3DB005E255A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{7050DCB7-9898-466B-81DD-DFEB1FEAF16E}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0FF-4016-99DB-3DB005E255A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{BE127BDE-F67D-4BE9-8D55-1D285790563B}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0FF-4016-99DB-3DB005E255A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{415403FA-4035-4AAD-9306-D490E72A7AB0}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0FF-4016-99DB-3DB005E255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10.8</c:v>
                </c:pt>
                <c:pt idx="2">
                  <c:v>10</c:v>
                </c:pt>
                <c:pt idx="3">
                  <c:v>8.6999999999999993</c:v>
                </c:pt>
                <c:pt idx="4">
                  <c:v>7.7</c:v>
                </c:pt>
              </c:numCache>
            </c:numRef>
          </c:xVal>
          <c:yVal>
            <c:numRef>
              <c:f>公会計指標分析・財政指標組合せ分析表!$K$73:$O$73</c:f>
              <c:numCache>
                <c:formatCode>#,##0.0;"▲ "#,##0.0</c:formatCode>
                <c:ptCount val="5"/>
                <c:pt idx="0">
                  <c:v>60.8</c:v>
                </c:pt>
                <c:pt idx="1">
                  <c:v>61</c:v>
                </c:pt>
                <c:pt idx="2">
                  <c:v>64.900000000000006</c:v>
                </c:pt>
                <c:pt idx="3">
                  <c:v>64</c:v>
                </c:pt>
                <c:pt idx="4">
                  <c:v>69.7</c:v>
                </c:pt>
              </c:numCache>
            </c:numRef>
          </c:yVal>
          <c:smooth val="0"/>
          <c:extLst>
            <c:ext xmlns:c16="http://schemas.microsoft.com/office/drawing/2014/chart" uri="{C3380CC4-5D6E-409C-BE32-E72D297353CC}">
              <c16:uniqueId val="{00000005-D0FF-4016-99DB-3DB005E255A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{F06C0E38-EB33-4FA5-8FFA-92FAE2218A48}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0FF-4016-99DB-3DB005E255A8}"/>
                </c:ext>
              </c:extLst>
            </c:dLbl>
            <c:dLbl>
              <c:idx val="1"/>
              <c:layout>
                <c:manualLayout>
                  <c:x val="-2.6883175170819139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{AD6557E1-0E48-46A2-8020-7BBE36781CB1}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0FF-4016-99DB-3DB005E255A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{7DE9C309-36BA-4383-BE40-D1B1C618AFC7}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0FF-4016-99DB-3DB005E255A8}"/>
                </c:ext>
              </c:extLst>
            </c:dLbl>
            <c:dLbl>
              <c:idx val="3"/>
              <c:layout>
                <c:manualLayout>
                  <c:x val="-3.652774935280835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{00A414F8-128D-4088-8640-4D225FB274FD}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0FF-4016-99DB-3DB005E255A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{EDF5F9E4-F85A-4611-9F5B-DB22BC797AFD}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0FF-4016-99DB-3DB005E255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7.8</c:v>
                </c:pt>
                <c:pt idx="4">
                  <c:v>7.5</c:v>
                </c:pt>
              </c:numCache>
            </c:numRef>
          </c:xVal>
          <c:yVal>
            <c:numRef>
              <c:f>公会計指標分析・財政指標組合せ分析表!$K$77:$O$77</c:f>
              <c:numCache>
                <c:formatCode>#,##0.0;"▲ "#,##0.0</c:formatCode>
                <c:ptCount val="5"/>
                <c:pt idx="0">
                  <c:v>46.1</c:v>
                </c:pt>
                <c:pt idx="1">
                  <c:v>37.6</c:v>
                </c:pt>
                <c:pt idx="2">
                  <c:v>33.799999999999997</c:v>
                </c:pt>
                <c:pt idx="3">
                  <c:v>37.299999999999997</c:v>
                </c:pt>
                <c:pt idx="4">
                  <c:v>33.1</c:v>
                </c:pt>
              </c:numCache>
            </c:numRef>
          </c:yVal>
          <c:smooth val="0"/>
          <c:extLst>
            <c:ext xmlns:c16="http://schemas.microsoft.com/office/drawing/2014/chart" uri="{C3380CC4-5D6E-409C-BE32-E72D297353CC}">
              <c16:uniqueId val="{0000000B-D0FF-4016-99DB-3DB005E255A8}"/>
            </c:ext>
          </c:extLst>
        </c:ser>
        <c:dLbls>
          <c:showLegendKey val="0"/>
          <c:showVal val="0"/>
          <c:showCatName val="0"/>
          <c:showSerName val="0"/>
          <c:showPercent val="0"/>
          <c:showBubbleSize val="0"/>
        </c:dLbls>
        <c:axId val="72868224"/>
        <c:axId val="72870144"/>
      </c:scatterChart>
      <c:valAx>
        <c:axId val="72868224"/>
        <c:scaling>
          <c:orientation val="minMax"/>
          <c:max val="11.7"/>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70144"/>
        <c:crosses val="autoZero"/>
        <c:crossBetween val="midCat"/>
      </c:valAx>
      <c:valAx>
        <c:axId val="72870144"/>
        <c:scaling>
          <c:orientation val="minMax"/>
          <c:max val="76"/>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682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年度から、合併特例債のうち</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債の償還が始まったことによる元利償還金の増額と、下水道事業の公債費の財源に充てた一般会計からの繰出金が増加したことにより大きく伸びている。これらと連動して交付税や臨時財政対策債も増額しているため、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と県内</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市でも上位の数値となっている。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a:t>
          </a:r>
          <a:r>
            <a:rPr lang="ja-JP" altLang="ja-JP" sz="1100">
              <a:solidFill>
                <a:schemeClr val="dk1"/>
              </a:solidFill>
              <a:effectLst/>
              <a:latin typeface="+mn-lt"/>
              <a:ea typeface="+mn-ea"/>
              <a:cs typeface="+mn-cs"/>
            </a:rPr>
            <a:t>元利償還金及び一部事務組合の地方債償還が進んだことによる負担金が大幅に減少したことに伴い、</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と引き続き県内</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市でも上位の数値となっている。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年度においては、全体的に平成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年度と大きく変わりなく推移している。実質公債費比率も</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となり、県内</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市でも上位の数値であることに変わりはない状況である。</a:t>
          </a:r>
          <a:endParaRPr lang="ja-JP" altLang="ja-JP" sz="1400">
            <a:effectLst/>
          </a:endParaRPr>
        </a:p>
        <a:p>
          <a:r>
            <a:rPr kumimoji="1" lang="ja-JP" altLang="ja-JP" sz="1100">
              <a:solidFill>
                <a:schemeClr val="dk1"/>
              </a:solidFill>
              <a:effectLst/>
              <a:latin typeface="+mn-lt"/>
              <a:ea typeface="+mn-ea"/>
              <a:cs typeface="+mn-cs"/>
            </a:rPr>
            <a:t>　今後も、事業の選択や優良債を優先的に活用していきたい。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公営企業債等繰入見込額の増額、地方債現在高の増加等により将来負担額は増加傾向にあるが、これに応じた基金の積み立てや普通交付税の増額による標準財政規模の拡大により、充当可能財源が増加し、将来負担比率においては、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年度では県内</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市で</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番目に良い数値となっており、平成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年度では、県内</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市では</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番目に位置している。</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年度は、合併特例債の発行により地方債の現在高が大幅に増加したため、将来負担額は増加したが、基準財政需要額算入見込額の増加等のプラス要因もあり、将来負担比率は平成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年度よりも減少した。なお、県内</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市では</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番目に位置している。</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年度は、新庁舎建設などに伴う合併特例債の発行により地方債の現在高が大幅に増加したことが要因で、将来負担額が増加した。これにより、将来負担比率は前年度より悪化したものの、県内</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市では引き続き</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番目に位置している。</a:t>
          </a:r>
          <a:endParaRPr lang="ja-JP" altLang="ja-JP" sz="1200">
            <a:effectLst/>
          </a:endParaRPr>
        </a:p>
        <a:p>
          <a:r>
            <a:rPr kumimoji="1" lang="ja-JP" altLang="ja-JP" sz="1200">
              <a:solidFill>
                <a:schemeClr val="dk1"/>
              </a:solidFill>
              <a:effectLst/>
              <a:latin typeface="+mn-lt"/>
              <a:ea typeface="+mn-ea"/>
              <a:cs typeface="+mn-cs"/>
            </a:rPr>
            <a:t>　今後の事業計画においても、常に全体的な事業バランスの見直しなどを図りながら財政の健全性維持に努めていきたい。</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新潟県新発田市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99,700
99,146
533.10
49,289,118
48,083,448
1,159,113
26,000,069
56,825,147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69.7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新潟県新発田市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99,700
99,146
533.10
49,289,118
48,083,448
1,159,113
26,000,069
56,825,147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69.7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新潟県新発田市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99,700
99,146
533.10
49,289,118
48,083,448
1,159,113
26,000,069
56,825,147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69.7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新潟県新発田市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99,700
99,146
533.10
49,289,118
48,083,448
1,159,113
26,000,069
56,825,147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69.7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aseline="0">
              <a:solidFill>
                <a:schemeClr val="dk1"/>
              </a:solidFill>
              <a:effectLst/>
              <a:latin typeface="+mn-lt"/>
              <a:ea typeface="+mn-ea"/>
              <a:cs typeface="+mn-cs"/>
            </a:rPr>
            <a:t>財政力指数は、市の行財政を運営していく上で必要となる標準的な経費のうち、どれだけ市税等の一般財源で賄うことができるかを示す指標。類似団体平均より</a:t>
          </a:r>
          <a:r>
            <a:rPr lang="en-US" altLang="ja-JP" sz="1100" baseline="0">
              <a:solidFill>
                <a:schemeClr val="dk1"/>
              </a:solidFill>
              <a:effectLst/>
              <a:latin typeface="+mn-lt"/>
              <a:ea typeface="+mn-ea"/>
              <a:cs typeface="+mn-cs"/>
            </a:rPr>
            <a:t>0.24</a:t>
          </a:r>
          <a:r>
            <a:rPr lang="ja-JP" altLang="ja-JP" sz="1100" baseline="0">
              <a:solidFill>
                <a:schemeClr val="dk1"/>
              </a:solidFill>
              <a:effectLst/>
              <a:latin typeface="+mn-lt"/>
              <a:ea typeface="+mn-ea"/>
              <a:cs typeface="+mn-cs"/>
            </a:rPr>
            <a:t>ポイント低く、ここ数年は同様の状況が続いている。</a:t>
          </a:r>
          <a:endParaRPr lang="en-US" altLang="ja-JP" sz="1100" baseline="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市税収入の増減によって影響を受ける指標であり、人口減少問題への対応や企業誘致等による市税確保・増収策を講じることによって、指標を向上させることができる。</a:t>
          </a:r>
          <a:endParaRPr lang="en-US" altLang="ja-JP" sz="1100" baseline="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28</a:t>
          </a:r>
          <a:r>
            <a:rPr lang="ja-JP" altLang="ja-JP" sz="1100" baseline="0">
              <a:solidFill>
                <a:schemeClr val="dk1"/>
              </a:solidFill>
              <a:effectLst/>
              <a:latin typeface="+mn-lt"/>
              <a:ea typeface="+mn-ea"/>
              <a:cs typeface="+mn-cs"/>
            </a:rPr>
            <a:t>年度は</a:t>
          </a:r>
          <a:r>
            <a:rPr lang="ja-JP" altLang="en-US" sz="1100" baseline="0">
              <a:solidFill>
                <a:schemeClr val="dk1"/>
              </a:solidFill>
              <a:effectLst/>
              <a:latin typeface="+mn-lt"/>
              <a:ea typeface="+mn-ea"/>
              <a:cs typeface="+mn-cs"/>
            </a:rPr>
            <a:t>個人市民税や固定資産税が増加に転じ、市税に回復の兆しが見え始めたことから、</a:t>
          </a:r>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27</a:t>
          </a:r>
          <a:r>
            <a:rPr lang="ja-JP" altLang="ja-JP" sz="1100" baseline="0">
              <a:solidFill>
                <a:schemeClr val="dk1"/>
              </a:solidFill>
              <a:effectLst/>
              <a:latin typeface="+mn-lt"/>
              <a:ea typeface="+mn-ea"/>
              <a:cs typeface="+mn-cs"/>
            </a:rPr>
            <a:t>年度から取り組んでいる、定住促進に向けた施策などを継続、強化し、また、企業誘致による雇用の確保策等にも取り組むことで、指数の向上を図りたい。</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147865</xdr:rowOff>
    </xdr:from>
    <xdr:to>
      <xdr:col>7</xdr:col>
      <xdr:colOff>152400</xdr:colOff>
      <xdr:row>44</xdr:row>
      <xdr:rowOff>147865</xdr:rowOff>
    </xdr:to>
    <xdr:cxnSp macro="">
      <xdr:nvCxnSpPr>
        <xdr:cNvPr id="70" name="直線コネクタ 69"/>
        <xdr:cNvCxnSpPr/>
      </xdr:nvCxnSpPr>
      <xdr:spPr>
        <a:xfrm>
          <a:off x="4114800" y="7691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147865</xdr:rowOff>
    </xdr:from>
    <xdr:to>
      <xdr:col>6</xdr:col>
      <xdr:colOff>0</xdr:colOff>
      <xdr:row>44</xdr:row>
      <xdr:rowOff>147865</xdr:rowOff>
    </xdr:to>
    <xdr:cxnSp macro="">
      <xdr:nvCxnSpPr>
        <xdr:cNvPr id="73" name="直線コネクタ 72"/>
        <xdr:cNvCxnSpPr/>
      </xdr:nvCxnSpPr>
      <xdr:spPr>
        <a:xfrm>
          <a:off x="3225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147865</xdr:rowOff>
    </xdr:to>
    <xdr:cxnSp macro="">
      <xdr:nvCxnSpPr>
        <xdr:cNvPr id="76" name="直線コネクタ 75"/>
        <xdr:cNvCxnSpPr/>
      </xdr:nvCxnSpPr>
      <xdr:spPr>
        <a:xfrm>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147865</xdr:rowOff>
    </xdr:to>
    <xdr:cxnSp macro="">
      <xdr:nvCxnSpPr>
        <xdr:cNvPr id="79" name="直線コネクタ 78"/>
        <xdr:cNvCxnSpPr/>
      </xdr:nvCxnSpPr>
      <xdr:spPr>
        <a:xfrm flipV="1">
          <a:off x="1447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9" name="円/楕円 88"/>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69142</xdr:rowOff>
    </xdr:from>
    <xdr:ext cx="762000" cy="259045"/>
    <xdr:sp macro="" textlink="">
      <xdr:nvSpPr>
        <xdr:cNvPr id="90" name="財政力該当値テキスト"/>
        <xdr:cNvSpPr txBox="1"/>
      </xdr:nvSpPr>
      <xdr:spPr>
        <a:xfrm>
          <a:off x="5041900" y="761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91" name="円/楕円 90"/>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2" name="テキスト ボックス 91"/>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97065</xdr:rowOff>
    </xdr:from>
    <xdr:to>
      <xdr:col>4</xdr:col>
      <xdr:colOff>533400</xdr:colOff>
      <xdr:row>45</xdr:row>
      <xdr:rowOff>27215</xdr:rowOff>
    </xdr:to>
    <xdr:sp macro="" textlink="">
      <xdr:nvSpPr>
        <xdr:cNvPr id="93" name="円/楕円 92"/>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11992</xdr:rowOff>
    </xdr:from>
    <xdr:ext cx="762000" cy="259045"/>
    <xdr:sp macro="" textlink="">
      <xdr:nvSpPr>
        <xdr:cNvPr id="94" name="テキスト ボックス 93"/>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5" name="円/楕円 94"/>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6" name="テキスト ボックス 95"/>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97065</xdr:rowOff>
    </xdr:from>
    <xdr:to>
      <xdr:col>2</xdr:col>
      <xdr:colOff>127000</xdr:colOff>
      <xdr:row>45</xdr:row>
      <xdr:rowOff>27215</xdr:rowOff>
    </xdr:to>
    <xdr:sp macro="" textlink="">
      <xdr:nvSpPr>
        <xdr:cNvPr id="97" name="円/楕円 96"/>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11992</xdr:rowOff>
    </xdr:from>
    <xdr:ext cx="762000" cy="259045"/>
    <xdr:sp macro="" textlink="">
      <xdr:nvSpPr>
        <xdr:cNvPr id="98" name="テキスト ボックス 97"/>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経常収支比率は、経常的に歳入する一般財源（市税や地方交付税など）を、どれくらい経常的な歳出に充てているかを表す指標で、この比率が高いと、市町村独自の各種事業などの臨時的、投資的又は政策的な経費に充てられる財源が相対的に少ないことを示し、財政が硬直化した状態にあると言える。</a:t>
          </a:r>
          <a:endParaRPr lang="ja-JP" altLang="ja-JP" sz="1400">
            <a:effectLst/>
          </a:endParaRPr>
        </a:p>
        <a:p>
          <a:r>
            <a:rPr lang="ja-JP" altLang="ja-JP" sz="1100" baseline="0">
              <a:solidFill>
                <a:schemeClr val="dk1"/>
              </a:solidFill>
              <a:effectLst/>
              <a:latin typeface="+mn-lt"/>
              <a:ea typeface="+mn-ea"/>
              <a:cs typeface="+mn-cs"/>
            </a:rPr>
            <a:t>　指標は長期的に見た場合、国が定める地方財政計画の財源措置による影響を受け、概ね</a:t>
          </a:r>
          <a:r>
            <a:rPr lang="en-US" altLang="ja-JP" sz="1100" baseline="0">
              <a:solidFill>
                <a:schemeClr val="dk1"/>
              </a:solidFill>
              <a:effectLst/>
              <a:latin typeface="+mn-lt"/>
              <a:ea typeface="+mn-ea"/>
              <a:cs typeface="+mn-cs"/>
            </a:rPr>
            <a:t>85</a:t>
          </a:r>
          <a:r>
            <a:rPr lang="ja-JP" altLang="en-US"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90%</a:t>
          </a:r>
          <a:r>
            <a:rPr lang="ja-JP" altLang="ja-JP" sz="1100" baseline="0">
              <a:solidFill>
                <a:schemeClr val="dk1"/>
              </a:solidFill>
              <a:effectLst/>
              <a:latin typeface="+mn-lt"/>
              <a:ea typeface="+mn-ea"/>
              <a:cs typeface="+mn-cs"/>
            </a:rPr>
            <a:t>の範囲で増減している。平成</a:t>
          </a:r>
          <a:r>
            <a:rPr lang="en-US" altLang="ja-JP" sz="1100" baseline="0">
              <a:solidFill>
                <a:schemeClr val="dk1"/>
              </a:solidFill>
              <a:effectLst/>
              <a:latin typeface="+mn-lt"/>
              <a:ea typeface="+mn-ea"/>
              <a:cs typeface="+mn-cs"/>
            </a:rPr>
            <a:t>28</a:t>
          </a:r>
          <a:r>
            <a:rPr lang="ja-JP" altLang="ja-JP" sz="1100" baseline="0">
              <a:solidFill>
                <a:schemeClr val="dk1"/>
              </a:solidFill>
              <a:effectLst/>
              <a:latin typeface="+mn-lt"/>
              <a:ea typeface="+mn-ea"/>
              <a:cs typeface="+mn-cs"/>
            </a:rPr>
            <a:t>年度は</a:t>
          </a:r>
          <a:r>
            <a:rPr lang="ja-JP" altLang="en-US" sz="1100" baseline="0">
              <a:solidFill>
                <a:schemeClr val="dk1"/>
              </a:solidFill>
              <a:effectLst/>
              <a:latin typeface="+mn-lt"/>
              <a:ea typeface="+mn-ea"/>
              <a:cs typeface="+mn-cs"/>
            </a:rPr>
            <a:t>退職手当の増</a:t>
          </a:r>
          <a:r>
            <a:rPr lang="ja-JP" altLang="ja-JP" sz="1100" baseline="0">
              <a:solidFill>
                <a:schemeClr val="dk1"/>
              </a:solidFill>
              <a:effectLst/>
              <a:latin typeface="+mn-lt"/>
              <a:ea typeface="+mn-ea"/>
              <a:cs typeface="+mn-cs"/>
            </a:rPr>
            <a:t>などにより</a:t>
          </a:r>
          <a:r>
            <a:rPr lang="ja-JP" altLang="en-US" sz="1100" baseline="0">
              <a:solidFill>
                <a:schemeClr val="dk1"/>
              </a:solidFill>
              <a:effectLst/>
              <a:latin typeface="+mn-lt"/>
              <a:ea typeface="+mn-ea"/>
              <a:cs typeface="+mn-cs"/>
            </a:rPr>
            <a:t>悪化したが、依然、</a:t>
          </a:r>
          <a:r>
            <a:rPr lang="ja-JP" altLang="ja-JP" sz="1100" baseline="0">
              <a:solidFill>
                <a:schemeClr val="dk1"/>
              </a:solidFill>
              <a:effectLst/>
              <a:latin typeface="+mn-lt"/>
              <a:ea typeface="+mn-ea"/>
              <a:cs typeface="+mn-cs"/>
            </a:rPr>
            <a:t>類似団体平均よりも良好な状況にある。指標の</a:t>
          </a:r>
          <a:r>
            <a:rPr lang="ja-JP" altLang="en-US" sz="1100" baseline="0">
              <a:solidFill>
                <a:schemeClr val="dk1"/>
              </a:solidFill>
              <a:effectLst/>
              <a:latin typeface="+mn-lt"/>
              <a:ea typeface="+mn-ea"/>
              <a:cs typeface="+mn-cs"/>
            </a:rPr>
            <a:t>維持</a:t>
          </a:r>
          <a:r>
            <a:rPr lang="ja-JP" altLang="ja-JP" sz="1100" baseline="0">
              <a:solidFill>
                <a:schemeClr val="dk1"/>
              </a:solidFill>
              <a:effectLst/>
              <a:latin typeface="+mn-lt"/>
              <a:ea typeface="+mn-ea"/>
              <a:cs typeface="+mn-cs"/>
            </a:rPr>
            <a:t>改善に向け、収納対策や不用遊休財産の売却などで自主財源を確保するとともに、人件費の抑制や施設の維持管理費、公債費などの義務的、経常的な歳出経費の見直し、削減に取り組んでいきたい。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62</xdr:row>
      <xdr:rowOff>153035</xdr:rowOff>
    </xdr:to>
    <xdr:cxnSp macro="">
      <xdr:nvCxnSpPr>
        <xdr:cNvPr id="133" name="直線コネクタ 132"/>
        <xdr:cNvCxnSpPr/>
      </xdr:nvCxnSpPr>
      <xdr:spPr>
        <a:xfrm>
          <a:off x="4114800" y="10650220"/>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36406</xdr:rowOff>
    </xdr:to>
    <xdr:cxnSp macro="">
      <xdr:nvCxnSpPr>
        <xdr:cNvPr id="136" name="直線コネクタ 135"/>
        <xdr:cNvCxnSpPr/>
      </xdr:nvCxnSpPr>
      <xdr:spPr>
        <a:xfrm flipV="1">
          <a:off x="3225800" y="106502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163619</xdr:rowOff>
    </xdr:from>
    <xdr:to>
      <xdr:col>4</xdr:col>
      <xdr:colOff>482600</xdr:colOff>
      <xdr:row>62</xdr:row>
      <xdr:rowOff>36406</xdr:rowOff>
    </xdr:to>
    <xdr:cxnSp macro="">
      <xdr:nvCxnSpPr>
        <xdr:cNvPr id="139" name="直線コネクタ 138"/>
        <xdr:cNvCxnSpPr/>
      </xdr:nvCxnSpPr>
      <xdr:spPr>
        <a:xfrm>
          <a:off x="2336800" y="1062206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40" name="フローチャート :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41" name="テキスト ボックス 140"/>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163619</xdr:rowOff>
    </xdr:from>
    <xdr:to>
      <xdr:col>3</xdr:col>
      <xdr:colOff>279400</xdr:colOff>
      <xdr:row>62</xdr:row>
      <xdr:rowOff>100754</xdr:rowOff>
    </xdr:to>
    <xdr:cxnSp macro="">
      <xdr:nvCxnSpPr>
        <xdr:cNvPr id="142" name="直線コネクタ 141"/>
        <xdr:cNvCxnSpPr/>
      </xdr:nvCxnSpPr>
      <xdr:spPr>
        <a:xfrm flipV="1">
          <a:off x="1447800" y="1062206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44" name="テキスト ボックス 143"/>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126365</xdr:rowOff>
    </xdr:from>
    <xdr:to>
      <xdr:col>2</xdr:col>
      <xdr:colOff>127000</xdr:colOff>
      <xdr:row>63</xdr:row>
      <xdr:rowOff>56515</xdr:rowOff>
    </xdr:to>
    <xdr:sp macro="" textlink="">
      <xdr:nvSpPr>
        <xdr:cNvPr id="145" name="フローチャート : 判断 144"/>
        <xdr:cNvSpPr/>
      </xdr:nvSpPr>
      <xdr:spPr>
        <a:xfrm>
          <a:off x="1397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41292</xdr:rowOff>
    </xdr:from>
    <xdr:ext cx="762000" cy="259045"/>
    <xdr:sp macro="" textlink="">
      <xdr:nvSpPr>
        <xdr:cNvPr id="146" name="テキスト ボックス 145"/>
        <xdr:cNvSpPr txBox="1"/>
      </xdr:nvSpPr>
      <xdr:spPr>
        <a:xfrm>
          <a:off x="1066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102235</xdr:rowOff>
    </xdr:from>
    <xdr:to>
      <xdr:col>7</xdr:col>
      <xdr:colOff>203200</xdr:colOff>
      <xdr:row>63</xdr:row>
      <xdr:rowOff>32385</xdr:rowOff>
    </xdr:to>
    <xdr:sp macro="" textlink="">
      <xdr:nvSpPr>
        <xdr:cNvPr id="152" name="円/楕円 151"/>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118762</xdr:rowOff>
    </xdr:from>
    <xdr:ext cx="762000" cy="259045"/>
    <xdr:sp macro="" textlink="">
      <xdr:nvSpPr>
        <xdr:cNvPr id="153" name="財政構造の弾力性該当値テキスト"/>
        <xdr:cNvSpPr txBox="1"/>
      </xdr:nvSpPr>
      <xdr:spPr>
        <a:xfrm>
          <a:off x="5041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4" name="円/楕円 153"/>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5" name="テキスト ボックス 154"/>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157056</xdr:rowOff>
    </xdr:from>
    <xdr:to>
      <xdr:col>4</xdr:col>
      <xdr:colOff>533400</xdr:colOff>
      <xdr:row>62</xdr:row>
      <xdr:rowOff>87206</xdr:rowOff>
    </xdr:to>
    <xdr:sp macro="" textlink="">
      <xdr:nvSpPr>
        <xdr:cNvPr id="156" name="円/楕円 155"/>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97383</xdr:rowOff>
    </xdr:from>
    <xdr:ext cx="762000" cy="259045"/>
    <xdr:sp macro="" textlink="">
      <xdr:nvSpPr>
        <xdr:cNvPr id="157" name="テキスト ボックス 156"/>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112819</xdr:rowOff>
    </xdr:from>
    <xdr:to>
      <xdr:col>3</xdr:col>
      <xdr:colOff>330200</xdr:colOff>
      <xdr:row>62</xdr:row>
      <xdr:rowOff>42969</xdr:rowOff>
    </xdr:to>
    <xdr:sp macro="" textlink="">
      <xdr:nvSpPr>
        <xdr:cNvPr id="158" name="円/楕円 157"/>
        <xdr:cNvSpPr/>
      </xdr:nvSpPr>
      <xdr:spPr>
        <a:xfrm>
          <a:off x="2286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53146</xdr:rowOff>
    </xdr:from>
    <xdr:ext cx="762000" cy="259045"/>
    <xdr:sp macro="" textlink="">
      <xdr:nvSpPr>
        <xdr:cNvPr id="159" name="テキスト ボックス 158"/>
        <xdr:cNvSpPr txBox="1"/>
      </xdr:nvSpPr>
      <xdr:spPr>
        <a:xfrm>
          <a:off x="1955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49954</xdr:rowOff>
    </xdr:from>
    <xdr:to>
      <xdr:col>2</xdr:col>
      <xdr:colOff>127000</xdr:colOff>
      <xdr:row>62</xdr:row>
      <xdr:rowOff>151554</xdr:rowOff>
    </xdr:to>
    <xdr:sp macro="" textlink="">
      <xdr:nvSpPr>
        <xdr:cNvPr id="160" name="円/楕円 159"/>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161731</xdr:rowOff>
    </xdr:from>
    <xdr:ext cx="762000" cy="259045"/>
    <xdr:sp macro="" textlink="">
      <xdr:nvSpPr>
        <xdr:cNvPr id="161" name="テキスト ボックス 160"/>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[130,588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住民基本台帳人口１人当たりの人件費（事業費支弁人件費を含み、退職金は含まない。）、物件費及び維持補修費の合計額。前年度と比べて、物件費は</a:t>
          </a:r>
          <a:r>
            <a:rPr lang="ja-JP" altLang="en-US" sz="1100" baseline="0">
              <a:solidFill>
                <a:schemeClr val="dk1"/>
              </a:solidFill>
              <a:effectLst/>
              <a:latin typeface="+mn-lt"/>
              <a:ea typeface="+mn-ea"/>
              <a:cs typeface="+mn-cs"/>
            </a:rPr>
            <a:t>ほぼ同程度で推移したものの、</a:t>
          </a:r>
          <a:r>
            <a:rPr lang="ja-JP" altLang="ja-JP" sz="1100" baseline="0">
              <a:solidFill>
                <a:schemeClr val="dk1"/>
              </a:solidFill>
              <a:effectLst/>
              <a:latin typeface="+mn-lt"/>
              <a:ea typeface="+mn-ea"/>
              <a:cs typeface="+mn-cs"/>
            </a:rPr>
            <a:t>維持補修費が増加し、決算額の増となったが、類似団体との差は縮小した。</a:t>
          </a:r>
          <a:endParaRPr lang="ja-JP" altLang="ja-JP" sz="1400">
            <a:effectLst/>
          </a:endParaRPr>
        </a:p>
        <a:p>
          <a:r>
            <a:rPr lang="ja-JP" altLang="ja-JP" sz="1100" baseline="0">
              <a:solidFill>
                <a:schemeClr val="dk1"/>
              </a:solidFill>
              <a:effectLst/>
              <a:latin typeface="+mn-lt"/>
              <a:ea typeface="+mn-ea"/>
              <a:cs typeface="+mn-cs"/>
            </a:rPr>
            <a:t>　増加要因は、維持補修費のうち、除雪費における除雪委託料の増が主なものである。</a:t>
          </a:r>
          <a:endParaRPr lang="ja-JP" altLang="ja-JP" sz="1400">
            <a:effectLst/>
          </a:endParaRPr>
        </a:p>
        <a:p>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引き続き、</a:t>
          </a:r>
          <a:r>
            <a:rPr lang="ja-JP" altLang="ja-JP" sz="1100" baseline="0">
              <a:solidFill>
                <a:schemeClr val="dk1"/>
              </a:solidFill>
              <a:effectLst/>
              <a:latin typeface="+mn-lt"/>
              <a:ea typeface="+mn-ea"/>
              <a:cs typeface="+mn-cs"/>
            </a:rPr>
            <a:t>職員の定員管理や給与の適正化をはじめ、費用対効果を踏まえた経費の節減などにより、健全財政の維持に努めていきたい。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76298</xdr:rowOff>
    </xdr:from>
    <xdr:to>
      <xdr:col>7</xdr:col>
      <xdr:colOff>152400</xdr:colOff>
      <xdr:row>81</xdr:row>
      <xdr:rowOff>80842</xdr:rowOff>
    </xdr:to>
    <xdr:cxnSp macro="">
      <xdr:nvCxnSpPr>
        <xdr:cNvPr id="197" name="直線コネクタ 196"/>
        <xdr:cNvCxnSpPr/>
      </xdr:nvCxnSpPr>
      <xdr:spPr>
        <a:xfrm>
          <a:off x="4114800" y="13963748"/>
          <a:ext cx="8382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73777</xdr:rowOff>
    </xdr:from>
    <xdr:to>
      <xdr:col>6</xdr:col>
      <xdr:colOff>0</xdr:colOff>
      <xdr:row>81</xdr:row>
      <xdr:rowOff>76298</xdr:rowOff>
    </xdr:to>
    <xdr:cxnSp macro="">
      <xdr:nvCxnSpPr>
        <xdr:cNvPr id="200" name="直線コネクタ 199"/>
        <xdr:cNvCxnSpPr/>
      </xdr:nvCxnSpPr>
      <xdr:spPr>
        <a:xfrm>
          <a:off x="3225800" y="13961227"/>
          <a:ext cx="8890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57640</xdr:rowOff>
    </xdr:from>
    <xdr:to>
      <xdr:col>4</xdr:col>
      <xdr:colOff>482600</xdr:colOff>
      <xdr:row>81</xdr:row>
      <xdr:rowOff>73777</xdr:rowOff>
    </xdr:to>
    <xdr:cxnSp macro="">
      <xdr:nvCxnSpPr>
        <xdr:cNvPr id="203" name="直線コネクタ 202"/>
        <xdr:cNvCxnSpPr/>
      </xdr:nvCxnSpPr>
      <xdr:spPr>
        <a:xfrm>
          <a:off x="2336800" y="13945090"/>
          <a:ext cx="889000" cy="1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163531</xdr:rowOff>
    </xdr:from>
    <xdr:to>
      <xdr:col>4</xdr:col>
      <xdr:colOff>533400</xdr:colOff>
      <xdr:row>81</xdr:row>
      <xdr:rowOff>93681</xdr:rowOff>
    </xdr:to>
    <xdr:sp macro="" textlink="">
      <xdr:nvSpPr>
        <xdr:cNvPr id="204" name="フローチャート : 判断 203"/>
        <xdr:cNvSpPr/>
      </xdr:nvSpPr>
      <xdr:spPr>
        <a:xfrm>
          <a:off x="3175000" y="1387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103858</xdr:rowOff>
    </xdr:from>
    <xdr:ext cx="762000" cy="259045"/>
    <xdr:sp macro="" textlink="">
      <xdr:nvSpPr>
        <xdr:cNvPr id="205" name="テキスト ボックス 204"/>
        <xdr:cNvSpPr txBox="1"/>
      </xdr:nvSpPr>
      <xdr:spPr>
        <a:xfrm>
          <a:off x="2844800" y="1364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57640</xdr:rowOff>
    </xdr:from>
    <xdr:to>
      <xdr:col>3</xdr:col>
      <xdr:colOff>279400</xdr:colOff>
      <xdr:row>81</xdr:row>
      <xdr:rowOff>62399</xdr:rowOff>
    </xdr:to>
    <xdr:cxnSp macro="">
      <xdr:nvCxnSpPr>
        <xdr:cNvPr id="206" name="直線コネクタ 205"/>
        <xdr:cNvCxnSpPr/>
      </xdr:nvCxnSpPr>
      <xdr:spPr>
        <a:xfrm flipV="1">
          <a:off x="1447800" y="13945090"/>
          <a:ext cx="889000" cy="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156404</xdr:rowOff>
    </xdr:from>
    <xdr:to>
      <xdr:col>3</xdr:col>
      <xdr:colOff>330200</xdr:colOff>
      <xdr:row>81</xdr:row>
      <xdr:rowOff>86554</xdr:rowOff>
    </xdr:to>
    <xdr:sp macro="" textlink="">
      <xdr:nvSpPr>
        <xdr:cNvPr id="207" name="フローチャート : 判断 206"/>
        <xdr:cNvSpPr/>
      </xdr:nvSpPr>
      <xdr:spPr>
        <a:xfrm>
          <a:off x="2286000" y="13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96731</xdr:rowOff>
    </xdr:from>
    <xdr:ext cx="762000" cy="259045"/>
    <xdr:sp macro="" textlink="">
      <xdr:nvSpPr>
        <xdr:cNvPr id="208" name="テキスト ボックス 207"/>
        <xdr:cNvSpPr txBox="1"/>
      </xdr:nvSpPr>
      <xdr:spPr>
        <a:xfrm>
          <a:off x="1955800" y="1364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159158</xdr:rowOff>
    </xdr:from>
    <xdr:to>
      <xdr:col>2</xdr:col>
      <xdr:colOff>127000</xdr:colOff>
      <xdr:row>81</xdr:row>
      <xdr:rowOff>89308</xdr:rowOff>
    </xdr:to>
    <xdr:sp macro="" textlink="">
      <xdr:nvSpPr>
        <xdr:cNvPr id="209" name="フローチャート : 判断 208"/>
        <xdr:cNvSpPr/>
      </xdr:nvSpPr>
      <xdr:spPr>
        <a:xfrm>
          <a:off x="1397000" y="1387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99485</xdr:rowOff>
    </xdr:from>
    <xdr:ext cx="762000" cy="259045"/>
    <xdr:sp macro="" textlink="">
      <xdr:nvSpPr>
        <xdr:cNvPr id="210" name="テキスト ボックス 209"/>
        <xdr:cNvSpPr txBox="1"/>
      </xdr:nvSpPr>
      <xdr:spPr>
        <a:xfrm>
          <a:off x="1066800" y="1364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30042</xdr:rowOff>
    </xdr:from>
    <xdr:to>
      <xdr:col>7</xdr:col>
      <xdr:colOff>203200</xdr:colOff>
      <xdr:row>81</xdr:row>
      <xdr:rowOff>131642</xdr:rowOff>
    </xdr:to>
    <xdr:sp macro="" textlink="">
      <xdr:nvSpPr>
        <xdr:cNvPr id="216" name="円/楕円 215"/>
        <xdr:cNvSpPr/>
      </xdr:nvSpPr>
      <xdr:spPr>
        <a:xfrm>
          <a:off x="4902200" y="139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78319</xdr:rowOff>
    </xdr:from>
    <xdr:ext cx="762000" cy="259045"/>
    <xdr:sp macro="" textlink="">
      <xdr:nvSpPr>
        <xdr:cNvPr id="217" name="人件費・物件費等の状況該当値テキスト"/>
        <xdr:cNvSpPr txBox="1"/>
      </xdr:nvSpPr>
      <xdr:spPr>
        <a:xfrm>
          <a:off x="5041900" y="139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130,588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25498</xdr:rowOff>
    </xdr:from>
    <xdr:to>
      <xdr:col>6</xdr:col>
      <xdr:colOff>50800</xdr:colOff>
      <xdr:row>81</xdr:row>
      <xdr:rowOff>127098</xdr:rowOff>
    </xdr:to>
    <xdr:sp macro="" textlink="">
      <xdr:nvSpPr>
        <xdr:cNvPr id="218" name="円/楕円 217"/>
        <xdr:cNvSpPr/>
      </xdr:nvSpPr>
      <xdr:spPr>
        <a:xfrm>
          <a:off x="4064000" y="139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111875</xdr:rowOff>
    </xdr:from>
    <xdr:ext cx="736600" cy="259045"/>
    <xdr:sp macro="" textlink="">
      <xdr:nvSpPr>
        <xdr:cNvPr id="219" name="テキスト ボックス 218"/>
        <xdr:cNvSpPr txBox="1"/>
      </xdr:nvSpPr>
      <xdr:spPr>
        <a:xfrm>
          <a:off x="3733800" y="139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22977</xdr:rowOff>
    </xdr:from>
    <xdr:to>
      <xdr:col>4</xdr:col>
      <xdr:colOff>533400</xdr:colOff>
      <xdr:row>81</xdr:row>
      <xdr:rowOff>124577</xdr:rowOff>
    </xdr:to>
    <xdr:sp macro="" textlink="">
      <xdr:nvSpPr>
        <xdr:cNvPr id="220" name="円/楕円 219"/>
        <xdr:cNvSpPr/>
      </xdr:nvSpPr>
      <xdr:spPr>
        <a:xfrm>
          <a:off x="3175000" y="139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109354</xdr:rowOff>
    </xdr:from>
    <xdr:ext cx="762000" cy="259045"/>
    <xdr:sp macro="" textlink="">
      <xdr:nvSpPr>
        <xdr:cNvPr id="221" name="テキスト ボックス 220"/>
        <xdr:cNvSpPr txBox="1"/>
      </xdr:nvSpPr>
      <xdr:spPr>
        <a:xfrm>
          <a:off x="2844800" y="1399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6840</xdr:rowOff>
    </xdr:from>
    <xdr:to>
      <xdr:col>3</xdr:col>
      <xdr:colOff>330200</xdr:colOff>
      <xdr:row>81</xdr:row>
      <xdr:rowOff>108440</xdr:rowOff>
    </xdr:to>
    <xdr:sp macro="" textlink="">
      <xdr:nvSpPr>
        <xdr:cNvPr id="222" name="円/楕円 221"/>
        <xdr:cNvSpPr/>
      </xdr:nvSpPr>
      <xdr:spPr>
        <a:xfrm>
          <a:off x="2286000" y="138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93217</xdr:rowOff>
    </xdr:from>
    <xdr:ext cx="762000" cy="259045"/>
    <xdr:sp macro="" textlink="">
      <xdr:nvSpPr>
        <xdr:cNvPr id="223" name="テキスト ボックス 222"/>
        <xdr:cNvSpPr txBox="1"/>
      </xdr:nvSpPr>
      <xdr:spPr>
        <a:xfrm>
          <a:off x="1955800" y="139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117,126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11599</xdr:rowOff>
    </xdr:from>
    <xdr:to>
      <xdr:col>2</xdr:col>
      <xdr:colOff>127000</xdr:colOff>
      <xdr:row>81</xdr:row>
      <xdr:rowOff>113199</xdr:rowOff>
    </xdr:to>
    <xdr:sp macro="" textlink="">
      <xdr:nvSpPr>
        <xdr:cNvPr id="224" name="円/楕円 223"/>
        <xdr:cNvSpPr/>
      </xdr:nvSpPr>
      <xdr:spPr>
        <a:xfrm>
          <a:off x="1397000" y="138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97976</xdr:rowOff>
    </xdr:from>
    <xdr:ext cx="762000" cy="259045"/>
    <xdr:sp macro="" textlink="">
      <xdr:nvSpPr>
        <xdr:cNvPr id="225" name="テキスト ボックス 224"/>
        <xdr:cNvSpPr txBox="1"/>
      </xdr:nvSpPr>
      <xdr:spPr>
        <a:xfrm>
          <a:off x="1066800" y="1398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年度から徐々に下がってきている。これは継続して取り組んできた組織改革（組織のスリム化・フラット化）により管理職の人数が減少したことが要因である。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組織改革が一定の目標に達したことから、今年度のラスパイレス指数は前年度と同ポイントとなったが、全国市平均、類似団体平均と比較し低く適正な水準である。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続き給与の適正化、人件費の削減を図る。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97971</xdr:rowOff>
    </xdr:from>
    <xdr:to>
      <xdr:col>24</xdr:col>
      <xdr:colOff>558800</xdr:colOff>
      <xdr:row>82</xdr:row>
      <xdr:rowOff>97971</xdr:rowOff>
    </xdr:to>
    <xdr:cxnSp macro="">
      <xdr:nvCxnSpPr>
        <xdr:cNvPr id="261" name="直線コネクタ 260"/>
        <xdr:cNvCxnSpPr/>
      </xdr:nvCxnSpPr>
      <xdr:spPr>
        <a:xfrm>
          <a:off x="16179800" y="14156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97971</xdr:rowOff>
    </xdr:from>
    <xdr:to>
      <xdr:col>23</xdr:col>
      <xdr:colOff>406400</xdr:colOff>
      <xdr:row>82</xdr:row>
      <xdr:rowOff>120952</xdr:rowOff>
    </xdr:to>
    <xdr:cxnSp macro="">
      <xdr:nvCxnSpPr>
        <xdr:cNvPr id="264" name="直線コネクタ 263"/>
        <xdr:cNvCxnSpPr/>
      </xdr:nvCxnSpPr>
      <xdr:spPr>
        <a:xfrm flipV="1">
          <a:off x="15290800" y="141568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120952</xdr:rowOff>
    </xdr:from>
    <xdr:to>
      <xdr:col>22</xdr:col>
      <xdr:colOff>203200</xdr:colOff>
      <xdr:row>83</xdr:row>
      <xdr:rowOff>6955</xdr:rowOff>
    </xdr:to>
    <xdr:cxnSp macro="">
      <xdr:nvCxnSpPr>
        <xdr:cNvPr id="267" name="直線コネクタ 266"/>
        <xdr:cNvCxnSpPr/>
      </xdr:nvCxnSpPr>
      <xdr:spPr>
        <a:xfrm flipV="1">
          <a:off x="14401800" y="141798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8" name="フローチャート : 判断 267"/>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69" name="テキスト ボックス 268"/>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6955</xdr:rowOff>
    </xdr:from>
    <xdr:to>
      <xdr:col>21</xdr:col>
      <xdr:colOff>0</xdr:colOff>
      <xdr:row>88</xdr:row>
      <xdr:rowOff>34471</xdr:rowOff>
    </xdr:to>
    <xdr:cxnSp macro="">
      <xdr:nvCxnSpPr>
        <xdr:cNvPr id="270" name="直線コネクタ 269"/>
        <xdr:cNvCxnSpPr/>
      </xdr:nvCxnSpPr>
      <xdr:spPr>
        <a:xfrm flipV="1">
          <a:off x="13512800" y="14237305"/>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71" name="フローチャート : 判断 270"/>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72" name="テキスト ボックス 271"/>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3" name="フローチャート : 判断 272"/>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4" name="テキスト ボックス 273"/>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47171</xdr:rowOff>
    </xdr:from>
    <xdr:to>
      <xdr:col>24</xdr:col>
      <xdr:colOff>609600</xdr:colOff>
      <xdr:row>82</xdr:row>
      <xdr:rowOff>148771</xdr:rowOff>
    </xdr:to>
    <xdr:sp macro="" textlink="">
      <xdr:nvSpPr>
        <xdr:cNvPr id="280" name="円/楕円 279"/>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63698</xdr:rowOff>
    </xdr:from>
    <xdr:ext cx="762000" cy="259045"/>
    <xdr:sp macro="" textlink="">
      <xdr:nvSpPr>
        <xdr:cNvPr id="281"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47171</xdr:rowOff>
    </xdr:from>
    <xdr:to>
      <xdr:col>23</xdr:col>
      <xdr:colOff>457200</xdr:colOff>
      <xdr:row>82</xdr:row>
      <xdr:rowOff>148771</xdr:rowOff>
    </xdr:to>
    <xdr:sp macro="" textlink="">
      <xdr:nvSpPr>
        <xdr:cNvPr id="282" name="円/楕円 281"/>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158948</xdr:rowOff>
    </xdr:from>
    <xdr:ext cx="736600" cy="259045"/>
    <xdr:sp macro="" textlink="">
      <xdr:nvSpPr>
        <xdr:cNvPr id="283" name="テキスト ボックス 282"/>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70152</xdr:rowOff>
    </xdr:from>
    <xdr:to>
      <xdr:col>22</xdr:col>
      <xdr:colOff>254000</xdr:colOff>
      <xdr:row>83</xdr:row>
      <xdr:rowOff>302</xdr:rowOff>
    </xdr:to>
    <xdr:sp macro="" textlink="">
      <xdr:nvSpPr>
        <xdr:cNvPr id="284" name="円/楕円 283"/>
        <xdr:cNvSpPr/>
      </xdr:nvSpPr>
      <xdr:spPr>
        <a:xfrm>
          <a:off x="15240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10479</xdr:rowOff>
    </xdr:from>
    <xdr:ext cx="762000" cy="259045"/>
    <xdr:sp macro="" textlink="">
      <xdr:nvSpPr>
        <xdr:cNvPr id="285" name="テキスト ボックス 284"/>
        <xdr:cNvSpPr txBox="1"/>
      </xdr:nvSpPr>
      <xdr:spPr>
        <a:xfrm>
          <a:off x="14909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127605</xdr:rowOff>
    </xdr:from>
    <xdr:to>
      <xdr:col>21</xdr:col>
      <xdr:colOff>50800</xdr:colOff>
      <xdr:row>83</xdr:row>
      <xdr:rowOff>57755</xdr:rowOff>
    </xdr:to>
    <xdr:sp macro="" textlink="">
      <xdr:nvSpPr>
        <xdr:cNvPr id="286" name="円/楕円 285"/>
        <xdr:cNvSpPr/>
      </xdr:nvSpPr>
      <xdr:spPr>
        <a:xfrm>
          <a:off x="14351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87" name="テキスト ボックス 286"/>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8" name="円/楕円 287"/>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9" name="テキスト ボックス 288"/>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人口千人当たりの職員数は</a:t>
          </a:r>
          <a:r>
            <a:rPr kumimoji="1" lang="en-US" altLang="ja-JP" sz="1100">
              <a:solidFill>
                <a:schemeClr val="dk1"/>
              </a:solidFill>
              <a:effectLst/>
              <a:latin typeface="+mn-lt"/>
              <a:ea typeface="+mn-ea"/>
              <a:cs typeface="+mn-cs"/>
            </a:rPr>
            <a:t>7.80</a:t>
          </a:r>
          <a:r>
            <a:rPr kumimoji="1" lang="ja-JP" altLang="ja-JP" sz="1100">
              <a:solidFill>
                <a:schemeClr val="dk1"/>
              </a:solidFill>
              <a:effectLst/>
              <a:latin typeface="+mn-lt"/>
              <a:ea typeface="+mn-ea"/>
              <a:cs typeface="+mn-cs"/>
            </a:rPr>
            <a:t>人である。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年間の定員適正化計画に基づき職員数</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）の削減目標に対し</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）の削減を達成したが、類似団体平均より</a:t>
          </a:r>
          <a:r>
            <a:rPr kumimoji="1" lang="en-US" altLang="ja-JP" sz="1100">
              <a:solidFill>
                <a:schemeClr val="dk1"/>
              </a:solidFill>
              <a:effectLst/>
              <a:latin typeface="+mn-lt"/>
              <a:ea typeface="+mn-ea"/>
              <a:cs typeface="+mn-cs"/>
            </a:rPr>
            <a:t>0.58</a:t>
          </a:r>
          <a:r>
            <a:rPr kumimoji="1" lang="ja-JP" altLang="ja-JP" sz="1100">
              <a:solidFill>
                <a:schemeClr val="dk1"/>
              </a:solidFill>
              <a:effectLst/>
              <a:latin typeface="+mn-lt"/>
              <a:ea typeface="+mn-ea"/>
              <a:cs typeface="+mn-cs"/>
            </a:rPr>
            <a:t>人多いことから、今後も新たな定員適正化計画（平成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年度）を作成し、組織のスリム化や人員配置の見直しなどの手法により職員の削減に取り組んでいきたい。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124883</xdr:rowOff>
    </xdr:from>
    <xdr:to>
      <xdr:col>24</xdr:col>
      <xdr:colOff>558800</xdr:colOff>
      <xdr:row>62</xdr:row>
      <xdr:rowOff>144992</xdr:rowOff>
    </xdr:to>
    <xdr:cxnSp macro="">
      <xdr:nvCxnSpPr>
        <xdr:cNvPr id="324" name="直線コネクタ 323"/>
        <xdr:cNvCxnSpPr/>
      </xdr:nvCxnSpPr>
      <xdr:spPr>
        <a:xfrm flipV="1">
          <a:off x="16179800" y="1075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114829</xdr:rowOff>
    </xdr:from>
    <xdr:to>
      <xdr:col>23</xdr:col>
      <xdr:colOff>406400</xdr:colOff>
      <xdr:row>62</xdr:row>
      <xdr:rowOff>144992</xdr:rowOff>
    </xdr:to>
    <xdr:cxnSp macro="">
      <xdr:nvCxnSpPr>
        <xdr:cNvPr id="327" name="直線コネクタ 326"/>
        <xdr:cNvCxnSpPr/>
      </xdr:nvCxnSpPr>
      <xdr:spPr>
        <a:xfrm>
          <a:off x="15290800" y="107447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88688</xdr:rowOff>
    </xdr:from>
    <xdr:to>
      <xdr:col>22</xdr:col>
      <xdr:colOff>203200</xdr:colOff>
      <xdr:row>62</xdr:row>
      <xdr:rowOff>114829</xdr:rowOff>
    </xdr:to>
    <xdr:cxnSp macro="">
      <xdr:nvCxnSpPr>
        <xdr:cNvPr id="330" name="直線コネクタ 329"/>
        <xdr:cNvCxnSpPr/>
      </xdr:nvCxnSpPr>
      <xdr:spPr>
        <a:xfrm>
          <a:off x="14401800" y="1071858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131445</xdr:rowOff>
    </xdr:from>
    <xdr:to>
      <xdr:col>22</xdr:col>
      <xdr:colOff>254000</xdr:colOff>
      <xdr:row>61</xdr:row>
      <xdr:rowOff>61595</xdr:rowOff>
    </xdr:to>
    <xdr:sp macro="" textlink="">
      <xdr:nvSpPr>
        <xdr:cNvPr id="331" name="フローチャート :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71772</xdr:rowOff>
    </xdr:from>
    <xdr:ext cx="762000" cy="259045"/>
    <xdr:sp macro="" textlink="">
      <xdr:nvSpPr>
        <xdr:cNvPr id="332" name="テキスト ボックス 331"/>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88688</xdr:rowOff>
    </xdr:from>
    <xdr:to>
      <xdr:col>21</xdr:col>
      <xdr:colOff>0</xdr:colOff>
      <xdr:row>62</xdr:row>
      <xdr:rowOff>128905</xdr:rowOff>
    </xdr:to>
    <xdr:cxnSp macro="">
      <xdr:nvCxnSpPr>
        <xdr:cNvPr id="333" name="直線コネクタ 332"/>
        <xdr:cNvCxnSpPr/>
      </xdr:nvCxnSpPr>
      <xdr:spPr>
        <a:xfrm flipV="1">
          <a:off x="13512800" y="1071858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135467</xdr:rowOff>
    </xdr:from>
    <xdr:to>
      <xdr:col>21</xdr:col>
      <xdr:colOff>50800</xdr:colOff>
      <xdr:row>61</xdr:row>
      <xdr:rowOff>65617</xdr:rowOff>
    </xdr:to>
    <xdr:sp macro="" textlink="">
      <xdr:nvSpPr>
        <xdr:cNvPr id="334" name="フローチャート : 判断 333"/>
        <xdr:cNvSpPr/>
      </xdr:nvSpPr>
      <xdr:spPr>
        <a:xfrm>
          <a:off x="14351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75794</xdr:rowOff>
    </xdr:from>
    <xdr:ext cx="762000" cy="259045"/>
    <xdr:sp macro="" textlink="">
      <xdr:nvSpPr>
        <xdr:cNvPr id="335" name="テキスト ボックス 334"/>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141499</xdr:rowOff>
    </xdr:from>
    <xdr:to>
      <xdr:col>19</xdr:col>
      <xdr:colOff>533400</xdr:colOff>
      <xdr:row>61</xdr:row>
      <xdr:rowOff>71649</xdr:rowOff>
    </xdr:to>
    <xdr:sp macro="" textlink="">
      <xdr:nvSpPr>
        <xdr:cNvPr id="336" name="フローチャート : 判断 335"/>
        <xdr:cNvSpPr/>
      </xdr:nvSpPr>
      <xdr:spPr>
        <a:xfrm>
          <a:off x="13462000" y="1042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81826</xdr:rowOff>
    </xdr:from>
    <xdr:ext cx="762000" cy="259045"/>
    <xdr:sp macro="" textlink="">
      <xdr:nvSpPr>
        <xdr:cNvPr id="337" name="テキスト ボックス 336"/>
        <xdr:cNvSpPr txBox="1"/>
      </xdr:nvSpPr>
      <xdr:spPr>
        <a:xfrm>
          <a:off x="13131800" y="1019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43" name="円/楕円 342"/>
        <xdr:cNvSpPr/>
      </xdr:nvSpPr>
      <xdr:spPr>
        <a:xfrm>
          <a:off x="16967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46160</xdr:rowOff>
    </xdr:from>
    <xdr:ext cx="762000" cy="259045"/>
    <xdr:sp macro="" textlink="">
      <xdr:nvSpPr>
        <xdr:cNvPr id="344" name="定員管理の状況該当値テキスト"/>
        <xdr:cNvSpPr txBox="1"/>
      </xdr:nvSpPr>
      <xdr:spPr>
        <a:xfrm>
          <a:off x="17106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94192</xdr:rowOff>
    </xdr:from>
    <xdr:to>
      <xdr:col>23</xdr:col>
      <xdr:colOff>457200</xdr:colOff>
      <xdr:row>63</xdr:row>
      <xdr:rowOff>24342</xdr:rowOff>
    </xdr:to>
    <xdr:sp macro="" textlink="">
      <xdr:nvSpPr>
        <xdr:cNvPr id="345" name="円/楕円 344"/>
        <xdr:cNvSpPr/>
      </xdr:nvSpPr>
      <xdr:spPr>
        <a:xfrm>
          <a:off x="16129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9119</xdr:rowOff>
    </xdr:from>
    <xdr:ext cx="736600" cy="259045"/>
    <xdr:sp macro="" textlink="">
      <xdr:nvSpPr>
        <xdr:cNvPr id="346" name="テキスト ボックス 345"/>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64029</xdr:rowOff>
    </xdr:from>
    <xdr:to>
      <xdr:col>22</xdr:col>
      <xdr:colOff>254000</xdr:colOff>
      <xdr:row>62</xdr:row>
      <xdr:rowOff>165629</xdr:rowOff>
    </xdr:to>
    <xdr:sp macro="" textlink="">
      <xdr:nvSpPr>
        <xdr:cNvPr id="347" name="円/楕円 346"/>
        <xdr:cNvSpPr/>
      </xdr:nvSpPr>
      <xdr:spPr>
        <a:xfrm>
          <a:off x="15240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150406</xdr:rowOff>
    </xdr:from>
    <xdr:ext cx="762000" cy="259045"/>
    <xdr:sp macro="" textlink="">
      <xdr:nvSpPr>
        <xdr:cNvPr id="348" name="テキスト ボックス 347"/>
        <xdr:cNvSpPr txBox="1"/>
      </xdr:nvSpPr>
      <xdr:spPr>
        <a:xfrm>
          <a:off x="14909800" y="1078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37888</xdr:rowOff>
    </xdr:from>
    <xdr:to>
      <xdr:col>21</xdr:col>
      <xdr:colOff>50800</xdr:colOff>
      <xdr:row>62</xdr:row>
      <xdr:rowOff>139488</xdr:rowOff>
    </xdr:to>
    <xdr:sp macro="" textlink="">
      <xdr:nvSpPr>
        <xdr:cNvPr id="349" name="円/楕円 348"/>
        <xdr:cNvSpPr/>
      </xdr:nvSpPr>
      <xdr:spPr>
        <a:xfrm>
          <a:off x="14351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124265</xdr:rowOff>
    </xdr:from>
    <xdr:ext cx="762000" cy="259045"/>
    <xdr:sp macro="" textlink="">
      <xdr:nvSpPr>
        <xdr:cNvPr id="350" name="テキスト ボックス 349"/>
        <xdr:cNvSpPr txBox="1"/>
      </xdr:nvSpPr>
      <xdr:spPr>
        <a:xfrm>
          <a:off x="14020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78105</xdr:rowOff>
    </xdr:from>
    <xdr:to>
      <xdr:col>19</xdr:col>
      <xdr:colOff>533400</xdr:colOff>
      <xdr:row>63</xdr:row>
      <xdr:rowOff>8255</xdr:rowOff>
    </xdr:to>
    <xdr:sp macro="" textlink="">
      <xdr:nvSpPr>
        <xdr:cNvPr id="351" name="円/楕円 350"/>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164482</xdr:rowOff>
    </xdr:from>
    <xdr:ext cx="762000" cy="259045"/>
    <xdr:sp macro="" textlink="">
      <xdr:nvSpPr>
        <xdr:cNvPr id="352" name="テキスト ボックス 351"/>
        <xdr:cNvSpPr txBox="1"/>
      </xdr:nvSpPr>
      <xdr:spPr>
        <a:xfrm>
          <a:off x="13131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実質公債費比率は、借入金の返済額等を指標化し、資金繰りの危険度を示したもの。財政の黄色信号である早期健全化基準は</a:t>
          </a:r>
          <a:r>
            <a:rPr lang="en-US" altLang="ja-JP" sz="1100" baseline="0">
              <a:solidFill>
                <a:schemeClr val="dk1"/>
              </a:solidFill>
              <a:effectLst/>
              <a:latin typeface="+mn-lt"/>
              <a:ea typeface="+mn-ea"/>
              <a:cs typeface="+mn-cs"/>
            </a:rPr>
            <a:t>25.0</a:t>
          </a:r>
          <a:r>
            <a:rPr lang="ja-JP" altLang="ja-JP" sz="1100" baseline="0">
              <a:solidFill>
                <a:schemeClr val="dk1"/>
              </a:solidFill>
              <a:effectLst/>
              <a:latin typeface="+mn-lt"/>
              <a:ea typeface="+mn-ea"/>
              <a:cs typeface="+mn-cs"/>
            </a:rPr>
            <a:t>％で、この基準値に対して当市は前年度から</a:t>
          </a:r>
          <a:r>
            <a:rPr lang="en-US" altLang="ja-JP" sz="1100" baseline="0">
              <a:solidFill>
                <a:schemeClr val="dk1"/>
              </a:solidFill>
              <a:effectLst/>
              <a:latin typeface="+mn-lt"/>
              <a:ea typeface="+mn-ea"/>
              <a:cs typeface="+mn-cs"/>
            </a:rPr>
            <a:t>1.0</a:t>
          </a:r>
          <a:r>
            <a:rPr lang="ja-JP" altLang="ja-JP" sz="1100" baseline="0">
              <a:solidFill>
                <a:schemeClr val="dk1"/>
              </a:solidFill>
              <a:effectLst/>
              <a:latin typeface="+mn-lt"/>
              <a:ea typeface="+mn-ea"/>
              <a:cs typeface="+mn-cs"/>
            </a:rPr>
            <a:t>ポイント向上して</a:t>
          </a:r>
          <a:r>
            <a:rPr lang="en-US" altLang="ja-JP" sz="1100" baseline="0">
              <a:solidFill>
                <a:schemeClr val="dk1"/>
              </a:solidFill>
              <a:effectLst/>
              <a:latin typeface="+mn-lt"/>
              <a:ea typeface="+mn-ea"/>
              <a:cs typeface="+mn-cs"/>
            </a:rPr>
            <a:t>7.7</a:t>
          </a:r>
          <a:r>
            <a:rPr lang="ja-JP" altLang="ja-JP" sz="1100" baseline="0">
              <a:solidFill>
                <a:schemeClr val="dk1"/>
              </a:solidFill>
              <a:effectLst/>
              <a:latin typeface="+mn-lt"/>
              <a:ea typeface="+mn-ea"/>
              <a:cs typeface="+mn-cs"/>
            </a:rPr>
            <a:t>％と低く、健全な状態を維持している。</a:t>
          </a:r>
          <a:endParaRPr lang="ja-JP" altLang="ja-JP" sz="1400">
            <a:effectLst/>
          </a:endParaRPr>
        </a:p>
        <a:p>
          <a:r>
            <a:rPr lang="ja-JP" altLang="ja-JP" sz="1100" baseline="0">
              <a:solidFill>
                <a:schemeClr val="dk1"/>
              </a:solidFill>
              <a:effectLst/>
              <a:latin typeface="+mn-lt"/>
              <a:ea typeface="+mn-ea"/>
              <a:cs typeface="+mn-cs"/>
            </a:rPr>
            <a:t>　合併特例事業や下水道事業等の元金償還が始まることで、今後は指標の悪化が懸念されるが、これら償還に対する普通交付税や臨時財政対策債も連動して増加しているため、県内</a:t>
          </a:r>
          <a:r>
            <a:rPr lang="en-US" altLang="ja-JP" sz="1100" baseline="0">
              <a:solidFill>
                <a:schemeClr val="dk1"/>
              </a:solidFill>
              <a:effectLst/>
              <a:latin typeface="+mn-lt"/>
              <a:ea typeface="+mn-ea"/>
              <a:cs typeface="+mn-cs"/>
            </a:rPr>
            <a:t>20</a:t>
          </a:r>
          <a:r>
            <a:rPr lang="ja-JP" altLang="ja-JP" sz="1100" baseline="0">
              <a:solidFill>
                <a:schemeClr val="dk1"/>
              </a:solidFill>
              <a:effectLst/>
              <a:latin typeface="+mn-lt"/>
              <a:ea typeface="+mn-ea"/>
              <a:cs typeface="+mn-cs"/>
            </a:rPr>
            <a:t>市でも</a:t>
          </a:r>
          <a:r>
            <a:rPr lang="en-US" altLang="ja-JP" sz="1100" baseline="0">
              <a:solidFill>
                <a:schemeClr val="dk1"/>
              </a:solidFill>
              <a:effectLst/>
              <a:latin typeface="+mn-lt"/>
              <a:ea typeface="+mn-ea"/>
              <a:cs typeface="+mn-cs"/>
            </a:rPr>
            <a:t>3</a:t>
          </a:r>
          <a:r>
            <a:rPr lang="ja-JP" altLang="ja-JP" sz="1100" baseline="0">
              <a:solidFill>
                <a:schemeClr val="dk1"/>
              </a:solidFill>
              <a:effectLst/>
              <a:latin typeface="+mn-lt"/>
              <a:ea typeface="+mn-ea"/>
              <a:cs typeface="+mn-cs"/>
            </a:rPr>
            <a:t>番目に良い数値となっている。</a:t>
          </a:r>
          <a:endParaRPr lang="ja-JP" altLang="ja-JP">
            <a:effectLst/>
          </a:endParaRPr>
        </a:p>
        <a:p>
          <a:r>
            <a:rPr lang="ja-JP" altLang="ja-JP" sz="1100" baseline="0">
              <a:solidFill>
                <a:schemeClr val="dk1"/>
              </a:solidFill>
              <a:effectLst/>
              <a:latin typeface="+mn-lt"/>
              <a:ea typeface="+mn-ea"/>
              <a:cs typeface="+mn-cs"/>
            </a:rPr>
            <a:t>　今後も、事業の選択や交付税措置率の高い優良債などを優先的に活用していきたい。</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140788</xdr:rowOff>
    </xdr:from>
    <xdr:to>
      <xdr:col>24</xdr:col>
      <xdr:colOff>558800</xdr:colOff>
      <xdr:row>41</xdr:row>
      <xdr:rowOff>38281</xdr:rowOff>
    </xdr:to>
    <xdr:cxnSp macro="">
      <xdr:nvCxnSpPr>
        <xdr:cNvPr id="387" name="直線コネクタ 386"/>
        <xdr:cNvCxnSpPr/>
      </xdr:nvCxnSpPr>
      <xdr:spPr>
        <a:xfrm flipV="1">
          <a:off x="16179800" y="699878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38281</xdr:rowOff>
    </xdr:from>
    <xdr:to>
      <xdr:col>23</xdr:col>
      <xdr:colOff>406400</xdr:colOff>
      <xdr:row>41</xdr:row>
      <xdr:rowOff>127907</xdr:rowOff>
    </xdr:to>
    <xdr:cxnSp macro="">
      <xdr:nvCxnSpPr>
        <xdr:cNvPr id="390" name="直線コネクタ 389"/>
        <xdr:cNvCxnSpPr/>
      </xdr:nvCxnSpPr>
      <xdr:spPr>
        <a:xfrm flipV="1">
          <a:off x="15290800" y="706773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127907</xdr:rowOff>
    </xdr:from>
    <xdr:to>
      <xdr:col>22</xdr:col>
      <xdr:colOff>203200</xdr:colOff>
      <xdr:row>42</xdr:row>
      <xdr:rowOff>11612</xdr:rowOff>
    </xdr:to>
    <xdr:cxnSp macro="">
      <xdr:nvCxnSpPr>
        <xdr:cNvPr id="393" name="直線コネクタ 392"/>
        <xdr:cNvCxnSpPr/>
      </xdr:nvCxnSpPr>
      <xdr:spPr>
        <a:xfrm flipV="1">
          <a:off x="14401800" y="715735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48623</xdr:rowOff>
    </xdr:from>
    <xdr:to>
      <xdr:col>22</xdr:col>
      <xdr:colOff>254000</xdr:colOff>
      <xdr:row>40</xdr:row>
      <xdr:rowOff>150223</xdr:rowOff>
    </xdr:to>
    <xdr:sp macro="" textlink="">
      <xdr:nvSpPr>
        <xdr:cNvPr id="394" name="フローチャート : 判断 393"/>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160400</xdr:rowOff>
    </xdr:from>
    <xdr:ext cx="762000" cy="259045"/>
    <xdr:sp macro="" textlink="">
      <xdr:nvSpPr>
        <xdr:cNvPr id="395" name="テキスト ボックス 394"/>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11612</xdr:rowOff>
    </xdr:from>
    <xdr:to>
      <xdr:col>21</xdr:col>
      <xdr:colOff>0</xdr:colOff>
      <xdr:row>42</xdr:row>
      <xdr:rowOff>46083</xdr:rowOff>
    </xdr:to>
    <xdr:cxnSp macro="">
      <xdr:nvCxnSpPr>
        <xdr:cNvPr id="396" name="直線コネクタ 395"/>
        <xdr:cNvCxnSpPr/>
      </xdr:nvCxnSpPr>
      <xdr:spPr>
        <a:xfrm flipV="1">
          <a:off x="13512800" y="721251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103777</xdr:rowOff>
    </xdr:from>
    <xdr:to>
      <xdr:col>21</xdr:col>
      <xdr:colOff>50800</xdr:colOff>
      <xdr:row>41</xdr:row>
      <xdr:rowOff>33927</xdr:rowOff>
    </xdr:to>
    <xdr:sp macro="" textlink="">
      <xdr:nvSpPr>
        <xdr:cNvPr id="397" name="フローチャート : 判断 396"/>
        <xdr:cNvSpPr/>
      </xdr:nvSpPr>
      <xdr:spPr>
        <a:xfrm>
          <a:off x="14351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44104</xdr:rowOff>
    </xdr:from>
    <xdr:ext cx="762000" cy="259045"/>
    <xdr:sp macro="" textlink="">
      <xdr:nvSpPr>
        <xdr:cNvPr id="398" name="テキスト ボックス 397"/>
        <xdr:cNvSpPr txBox="1"/>
      </xdr:nvSpPr>
      <xdr:spPr>
        <a:xfrm>
          <a:off x="14020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399" name="フローチャート : 判断 398"/>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macro="" textlink="">
      <xdr:nvSpPr>
        <xdr:cNvPr id="400" name="テキスト ボックス 399"/>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406" name="円/楕円 405"/>
        <xdr:cNvSpPr/>
      </xdr:nvSpPr>
      <xdr:spPr>
        <a:xfrm>
          <a:off x="169672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62065</xdr:rowOff>
    </xdr:from>
    <xdr:ext cx="762000" cy="259045"/>
    <xdr:sp macro="" textlink="">
      <xdr:nvSpPr>
        <xdr:cNvPr id="407" name="公債費負担の状況該当値テキスト"/>
        <xdr:cNvSpPr txBox="1"/>
      </xdr:nvSpPr>
      <xdr:spPr>
        <a:xfrm>
          <a:off x="17106900" y="692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158931</xdr:rowOff>
    </xdr:from>
    <xdr:to>
      <xdr:col>23</xdr:col>
      <xdr:colOff>457200</xdr:colOff>
      <xdr:row>41</xdr:row>
      <xdr:rowOff>89081</xdr:rowOff>
    </xdr:to>
    <xdr:sp macro="" textlink="">
      <xdr:nvSpPr>
        <xdr:cNvPr id="408" name="円/楕円 407"/>
        <xdr:cNvSpPr/>
      </xdr:nvSpPr>
      <xdr:spPr>
        <a:xfrm>
          <a:off x="16129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73858</xdr:rowOff>
    </xdr:from>
    <xdr:ext cx="736600" cy="259045"/>
    <xdr:sp macro="" textlink="">
      <xdr:nvSpPr>
        <xdr:cNvPr id="409" name="テキスト ボックス 408"/>
        <xdr:cNvSpPr txBox="1"/>
      </xdr:nvSpPr>
      <xdr:spPr>
        <a:xfrm>
          <a:off x="15798800" y="710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77107</xdr:rowOff>
    </xdr:from>
    <xdr:to>
      <xdr:col>22</xdr:col>
      <xdr:colOff>254000</xdr:colOff>
      <xdr:row>42</xdr:row>
      <xdr:rowOff>7257</xdr:rowOff>
    </xdr:to>
    <xdr:sp macro="" textlink="">
      <xdr:nvSpPr>
        <xdr:cNvPr id="410" name="円/楕円 409"/>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163484</xdr:rowOff>
    </xdr:from>
    <xdr:ext cx="762000" cy="259045"/>
    <xdr:sp macro="" textlink="">
      <xdr:nvSpPr>
        <xdr:cNvPr id="411" name="テキスト ボックス 410"/>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132262</xdr:rowOff>
    </xdr:from>
    <xdr:to>
      <xdr:col>21</xdr:col>
      <xdr:colOff>50800</xdr:colOff>
      <xdr:row>42</xdr:row>
      <xdr:rowOff>62412</xdr:rowOff>
    </xdr:to>
    <xdr:sp macro="" textlink="">
      <xdr:nvSpPr>
        <xdr:cNvPr id="412" name="円/楕円 411"/>
        <xdr:cNvSpPr/>
      </xdr:nvSpPr>
      <xdr:spPr>
        <a:xfrm>
          <a:off x="14351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47189</xdr:rowOff>
    </xdr:from>
    <xdr:ext cx="762000" cy="259045"/>
    <xdr:sp macro="" textlink="">
      <xdr:nvSpPr>
        <xdr:cNvPr id="413" name="テキスト ボックス 412"/>
        <xdr:cNvSpPr txBox="1"/>
      </xdr:nvSpPr>
      <xdr:spPr>
        <a:xfrm>
          <a:off x="14020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414" name="円/楕円 413"/>
        <xdr:cNvSpPr/>
      </xdr:nvSpPr>
      <xdr:spPr>
        <a:xfrm>
          <a:off x="13462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81660</xdr:rowOff>
    </xdr:from>
    <xdr:ext cx="762000" cy="259045"/>
    <xdr:sp macro="" textlink="">
      <xdr:nvSpPr>
        <xdr:cNvPr id="415" name="テキスト ボックス 414"/>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将来負担比率は、借入金や将来支払う可能性のある負担などの残高の程度を指標化したもの。当市は前年度から</a:t>
          </a:r>
          <a:r>
            <a:rPr lang="en-US" altLang="ja-JP" sz="1100" baseline="0">
              <a:solidFill>
                <a:schemeClr val="dk1"/>
              </a:solidFill>
              <a:effectLst/>
              <a:latin typeface="+mn-lt"/>
              <a:ea typeface="+mn-ea"/>
              <a:cs typeface="+mn-cs"/>
            </a:rPr>
            <a:t>5.7</a:t>
          </a:r>
          <a:r>
            <a:rPr lang="ja-JP" altLang="ja-JP" sz="1100" baseline="0">
              <a:solidFill>
                <a:schemeClr val="dk1"/>
              </a:solidFill>
              <a:effectLst/>
              <a:latin typeface="+mn-lt"/>
              <a:ea typeface="+mn-ea"/>
              <a:cs typeface="+mn-cs"/>
            </a:rPr>
            <a:t>ポイント悪化し、</a:t>
          </a:r>
          <a:r>
            <a:rPr lang="en-US" altLang="ja-JP" sz="1100" baseline="0">
              <a:solidFill>
                <a:schemeClr val="dk1"/>
              </a:solidFill>
              <a:effectLst/>
              <a:latin typeface="+mn-lt"/>
              <a:ea typeface="+mn-ea"/>
              <a:cs typeface="+mn-cs"/>
            </a:rPr>
            <a:t>69.7</a:t>
          </a:r>
          <a:r>
            <a:rPr lang="ja-JP" altLang="ja-JP" sz="1100" baseline="0">
              <a:solidFill>
                <a:schemeClr val="dk1"/>
              </a:solidFill>
              <a:effectLst/>
              <a:latin typeface="+mn-lt"/>
              <a:ea typeface="+mn-ea"/>
              <a:cs typeface="+mn-cs"/>
            </a:rPr>
            <a:t>％となったが、財政の黄色信号である早期健全化基準は</a:t>
          </a:r>
          <a:r>
            <a:rPr lang="en-US" altLang="ja-JP" sz="1100" baseline="0">
              <a:solidFill>
                <a:schemeClr val="dk1"/>
              </a:solidFill>
              <a:effectLst/>
              <a:latin typeface="+mn-lt"/>
              <a:ea typeface="+mn-ea"/>
              <a:cs typeface="+mn-cs"/>
            </a:rPr>
            <a:t>350.0</a:t>
          </a:r>
          <a:r>
            <a:rPr lang="ja-JP" altLang="ja-JP" sz="1100" baseline="0">
              <a:solidFill>
                <a:schemeClr val="dk1"/>
              </a:solidFill>
              <a:effectLst/>
              <a:latin typeface="+mn-lt"/>
              <a:ea typeface="+mn-ea"/>
              <a:cs typeface="+mn-cs"/>
            </a:rPr>
            <a:t>％で</a:t>
          </a:r>
          <a:r>
            <a:rPr lang="ja-JP" altLang="en-US" sz="1100" baseline="0">
              <a:solidFill>
                <a:schemeClr val="dk1"/>
              </a:solidFill>
              <a:effectLst/>
              <a:latin typeface="+mn-lt"/>
              <a:ea typeface="+mn-ea"/>
              <a:cs typeface="+mn-cs"/>
            </a:rPr>
            <a:t>あり</a:t>
          </a:r>
          <a:r>
            <a:rPr lang="ja-JP" altLang="ja-JP" sz="1100" baseline="0">
              <a:solidFill>
                <a:schemeClr val="dk1"/>
              </a:solidFill>
              <a:effectLst/>
              <a:latin typeface="+mn-lt"/>
              <a:ea typeface="+mn-ea"/>
              <a:cs typeface="+mn-cs"/>
            </a:rPr>
            <a:t>、この基準値に対して</a:t>
          </a:r>
          <a:r>
            <a:rPr lang="ja-JP" altLang="en-US" sz="1100" baseline="0">
              <a:solidFill>
                <a:schemeClr val="dk1"/>
              </a:solidFill>
              <a:effectLst/>
              <a:latin typeface="+mn-lt"/>
              <a:ea typeface="+mn-ea"/>
              <a:cs typeface="+mn-cs"/>
            </a:rPr>
            <a:t>依然として</a:t>
          </a:r>
          <a:r>
            <a:rPr lang="ja-JP" altLang="ja-JP" sz="1100" baseline="0">
              <a:solidFill>
                <a:schemeClr val="dk1"/>
              </a:solidFill>
              <a:effectLst/>
              <a:latin typeface="+mn-lt"/>
              <a:ea typeface="+mn-ea"/>
              <a:cs typeface="+mn-cs"/>
            </a:rPr>
            <a:t>健全な状態を維持していると言える。</a:t>
          </a:r>
          <a:endParaRPr lang="ja-JP" altLang="ja-JP" sz="1400">
            <a:effectLst/>
          </a:endParaRPr>
        </a:p>
        <a:p>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新庁舎建設などに伴う</a:t>
          </a:r>
          <a:r>
            <a:rPr lang="ja-JP" altLang="ja-JP" sz="1100" baseline="0">
              <a:solidFill>
                <a:schemeClr val="dk1"/>
              </a:solidFill>
              <a:effectLst/>
              <a:latin typeface="+mn-lt"/>
              <a:ea typeface="+mn-ea"/>
              <a:cs typeface="+mn-cs"/>
            </a:rPr>
            <a:t>合併特例</a:t>
          </a:r>
          <a:r>
            <a:rPr lang="ja-JP" altLang="en-US" sz="1100" baseline="0">
              <a:solidFill>
                <a:schemeClr val="dk1"/>
              </a:solidFill>
              <a:effectLst/>
              <a:latin typeface="+mn-lt"/>
              <a:ea typeface="+mn-ea"/>
              <a:cs typeface="+mn-cs"/>
            </a:rPr>
            <a:t>債の発行等により地方債現在高が増加したことに加え、普通交付税の減少により標準財政規模が縮小したことが指標悪化の要因であるが、</a:t>
          </a:r>
          <a:r>
            <a:rPr lang="ja-JP" altLang="ja-JP" sz="1100" baseline="0">
              <a:solidFill>
                <a:schemeClr val="dk1"/>
              </a:solidFill>
              <a:effectLst/>
              <a:latin typeface="+mn-lt"/>
              <a:ea typeface="+mn-ea"/>
              <a:cs typeface="+mn-cs"/>
            </a:rPr>
            <a:t>普通交付税</a:t>
          </a:r>
          <a:r>
            <a:rPr lang="ja-JP" altLang="en-US" sz="1100" baseline="0">
              <a:solidFill>
                <a:schemeClr val="dk1"/>
              </a:solidFill>
              <a:effectLst/>
              <a:latin typeface="+mn-lt"/>
              <a:ea typeface="+mn-ea"/>
              <a:cs typeface="+mn-cs"/>
            </a:rPr>
            <a:t>措置率の高い優良債の活用や、これまで</a:t>
          </a:r>
          <a:r>
            <a:rPr lang="ja-JP" altLang="ja-JP" sz="1100" baseline="0">
              <a:solidFill>
                <a:schemeClr val="dk1"/>
              </a:solidFill>
              <a:effectLst/>
              <a:latin typeface="+mn-lt"/>
              <a:ea typeface="+mn-ea"/>
              <a:cs typeface="+mn-cs"/>
            </a:rPr>
            <a:t>減債基金</a:t>
          </a:r>
          <a:r>
            <a:rPr lang="ja-JP" altLang="en-US" sz="1100" baseline="0">
              <a:solidFill>
                <a:schemeClr val="dk1"/>
              </a:solidFill>
              <a:effectLst/>
              <a:latin typeface="+mn-lt"/>
              <a:ea typeface="+mn-ea"/>
              <a:cs typeface="+mn-cs"/>
            </a:rPr>
            <a:t>を計画的に積み増ししてきたことに</a:t>
          </a:r>
          <a:r>
            <a:rPr lang="ja-JP" altLang="ja-JP" sz="1100" baseline="0">
              <a:solidFill>
                <a:schemeClr val="dk1"/>
              </a:solidFill>
              <a:effectLst/>
              <a:latin typeface="+mn-lt"/>
              <a:ea typeface="+mn-ea"/>
              <a:cs typeface="+mn-cs"/>
            </a:rPr>
            <a:t>よる効果で、</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年度以降、</a:t>
          </a:r>
          <a:r>
            <a:rPr lang="ja-JP" altLang="en-US" sz="1100" baseline="0">
              <a:solidFill>
                <a:schemeClr val="dk1"/>
              </a:solidFill>
              <a:effectLst/>
              <a:latin typeface="+mn-lt"/>
              <a:ea typeface="+mn-ea"/>
              <a:cs typeface="+mn-cs"/>
            </a:rPr>
            <a:t>過去</a:t>
          </a:r>
          <a:r>
            <a:rPr lang="en-US" altLang="ja-JP" sz="1100" baseline="0">
              <a:solidFill>
                <a:schemeClr val="dk1"/>
              </a:solidFill>
              <a:effectLst/>
              <a:latin typeface="+mn-lt"/>
              <a:ea typeface="+mn-ea"/>
              <a:cs typeface="+mn-cs"/>
            </a:rPr>
            <a:t>8</a:t>
          </a:r>
          <a:r>
            <a:rPr lang="ja-JP" altLang="en-US" sz="1100" baseline="0">
              <a:solidFill>
                <a:schemeClr val="dk1"/>
              </a:solidFill>
              <a:effectLst/>
              <a:latin typeface="+mn-lt"/>
              <a:ea typeface="+mn-ea"/>
              <a:cs typeface="+mn-cs"/>
            </a:rPr>
            <a:t>年間において</a:t>
          </a:r>
          <a:r>
            <a:rPr lang="ja-JP" altLang="ja-JP" sz="1100" baseline="0">
              <a:solidFill>
                <a:schemeClr val="dk1"/>
              </a:solidFill>
              <a:effectLst/>
              <a:latin typeface="+mn-lt"/>
              <a:ea typeface="+mn-ea"/>
              <a:cs typeface="+mn-cs"/>
            </a:rPr>
            <a:t>県内</a:t>
          </a:r>
          <a:r>
            <a:rPr lang="en-US" altLang="ja-JP" sz="1100" baseline="0">
              <a:solidFill>
                <a:schemeClr val="dk1"/>
              </a:solidFill>
              <a:effectLst/>
              <a:latin typeface="+mn-lt"/>
              <a:ea typeface="+mn-ea"/>
              <a:cs typeface="+mn-cs"/>
            </a:rPr>
            <a:t>20</a:t>
          </a:r>
          <a:r>
            <a:rPr lang="ja-JP" altLang="ja-JP" sz="1100" baseline="0">
              <a:solidFill>
                <a:schemeClr val="dk1"/>
              </a:solidFill>
              <a:effectLst/>
              <a:latin typeface="+mn-lt"/>
              <a:ea typeface="+mn-ea"/>
              <a:cs typeface="+mn-cs"/>
            </a:rPr>
            <a:t>市で常に上位に位置している。今後も事業の見直し等を図りながら、財政の健全性維持に努めていきたい。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142240</xdr:rowOff>
    </xdr:from>
    <xdr:to>
      <xdr:col>24</xdr:col>
      <xdr:colOff>558800</xdr:colOff>
      <xdr:row>17</xdr:row>
      <xdr:rowOff>16637</xdr:rowOff>
    </xdr:to>
    <xdr:cxnSp macro="">
      <xdr:nvCxnSpPr>
        <xdr:cNvPr id="449" name="直線コネクタ 448"/>
        <xdr:cNvCxnSpPr/>
      </xdr:nvCxnSpPr>
      <xdr:spPr>
        <a:xfrm>
          <a:off x="16179800" y="2885440"/>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142240</xdr:rowOff>
    </xdr:from>
    <xdr:to>
      <xdr:col>23</xdr:col>
      <xdr:colOff>406400</xdr:colOff>
      <xdr:row>16</xdr:row>
      <xdr:rowOff>149479</xdr:rowOff>
    </xdr:to>
    <xdr:cxnSp macro="">
      <xdr:nvCxnSpPr>
        <xdr:cNvPr id="452" name="直線コネクタ 451"/>
        <xdr:cNvCxnSpPr/>
      </xdr:nvCxnSpPr>
      <xdr:spPr>
        <a:xfrm flipV="1">
          <a:off x="15290800" y="288544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118110</xdr:rowOff>
    </xdr:from>
    <xdr:to>
      <xdr:col>22</xdr:col>
      <xdr:colOff>203200</xdr:colOff>
      <xdr:row>16</xdr:row>
      <xdr:rowOff>149479</xdr:rowOff>
    </xdr:to>
    <xdr:cxnSp macro="">
      <xdr:nvCxnSpPr>
        <xdr:cNvPr id="455" name="直線コネクタ 454"/>
        <xdr:cNvCxnSpPr/>
      </xdr:nvCxnSpPr>
      <xdr:spPr>
        <a:xfrm>
          <a:off x="14401800" y="286131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56" name="フローチャート : 判断 455"/>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57" name="テキスト ボックス 456"/>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116501</xdr:rowOff>
    </xdr:from>
    <xdr:to>
      <xdr:col>21</xdr:col>
      <xdr:colOff>0</xdr:colOff>
      <xdr:row>16</xdr:row>
      <xdr:rowOff>118110</xdr:rowOff>
    </xdr:to>
    <xdr:cxnSp macro="">
      <xdr:nvCxnSpPr>
        <xdr:cNvPr id="458" name="直線コネクタ 457"/>
        <xdr:cNvCxnSpPr/>
      </xdr:nvCxnSpPr>
      <xdr:spPr>
        <a:xfrm>
          <a:off x="13512800" y="2859701"/>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59" name="フローチャート : 判断 458"/>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60" name="テキスト ボックス 459"/>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61" name="フローチャート : 判断 460"/>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62" name="テキスト ボックス 461"/>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137287</xdr:rowOff>
    </xdr:from>
    <xdr:to>
      <xdr:col>24</xdr:col>
      <xdr:colOff>609600</xdr:colOff>
      <xdr:row>17</xdr:row>
      <xdr:rowOff>67437</xdr:rowOff>
    </xdr:to>
    <xdr:sp macro="" textlink="">
      <xdr:nvSpPr>
        <xdr:cNvPr id="468" name="円/楕円 467"/>
        <xdr:cNvSpPr/>
      </xdr:nvSpPr>
      <xdr:spPr>
        <a:xfrm>
          <a:off x="169672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109364</xdr:rowOff>
    </xdr:from>
    <xdr:ext cx="762000" cy="259045"/>
    <xdr:sp macro="" textlink="">
      <xdr:nvSpPr>
        <xdr:cNvPr id="469" name="将来負担の状況該当値テキスト"/>
        <xdr:cNvSpPr txBox="1"/>
      </xdr:nvSpPr>
      <xdr:spPr>
        <a:xfrm>
          <a:off x="17106900" y="285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91440</xdr:rowOff>
    </xdr:from>
    <xdr:to>
      <xdr:col>23</xdr:col>
      <xdr:colOff>457200</xdr:colOff>
      <xdr:row>17</xdr:row>
      <xdr:rowOff>21590</xdr:rowOff>
    </xdr:to>
    <xdr:sp macro="" textlink="">
      <xdr:nvSpPr>
        <xdr:cNvPr id="470" name="円/楕円 469"/>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6367</xdr:rowOff>
    </xdr:from>
    <xdr:ext cx="736600" cy="259045"/>
    <xdr:sp macro="" textlink="">
      <xdr:nvSpPr>
        <xdr:cNvPr id="471" name="テキスト ボックス 470"/>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98679</xdr:rowOff>
    </xdr:from>
    <xdr:to>
      <xdr:col>22</xdr:col>
      <xdr:colOff>254000</xdr:colOff>
      <xdr:row>17</xdr:row>
      <xdr:rowOff>28829</xdr:rowOff>
    </xdr:to>
    <xdr:sp macro="" textlink="">
      <xdr:nvSpPr>
        <xdr:cNvPr id="472" name="円/楕円 471"/>
        <xdr:cNvSpPr/>
      </xdr:nvSpPr>
      <xdr:spPr>
        <a:xfrm>
          <a:off x="15240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13606</xdr:rowOff>
    </xdr:from>
    <xdr:ext cx="762000" cy="259045"/>
    <xdr:sp macro="" textlink="">
      <xdr:nvSpPr>
        <xdr:cNvPr id="473" name="テキスト ボックス 472"/>
        <xdr:cNvSpPr txBox="1"/>
      </xdr:nvSpPr>
      <xdr:spPr>
        <a:xfrm>
          <a:off x="14909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67310</xdr:rowOff>
    </xdr:from>
    <xdr:to>
      <xdr:col>21</xdr:col>
      <xdr:colOff>50800</xdr:colOff>
      <xdr:row>16</xdr:row>
      <xdr:rowOff>168910</xdr:rowOff>
    </xdr:to>
    <xdr:sp macro="" textlink="">
      <xdr:nvSpPr>
        <xdr:cNvPr id="474" name="円/楕円 473"/>
        <xdr:cNvSpPr/>
      </xdr:nvSpPr>
      <xdr:spPr>
        <a:xfrm>
          <a:off x="14351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153687</xdr:rowOff>
    </xdr:from>
    <xdr:ext cx="762000" cy="259045"/>
    <xdr:sp macro="" textlink="">
      <xdr:nvSpPr>
        <xdr:cNvPr id="475" name="テキスト ボックス 474"/>
        <xdr:cNvSpPr txBox="1"/>
      </xdr:nvSpPr>
      <xdr:spPr>
        <a:xfrm>
          <a:off x="14020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65701</xdr:rowOff>
    </xdr:from>
    <xdr:to>
      <xdr:col>19</xdr:col>
      <xdr:colOff>533400</xdr:colOff>
      <xdr:row>16</xdr:row>
      <xdr:rowOff>167301</xdr:rowOff>
    </xdr:to>
    <xdr:sp macro="" textlink="">
      <xdr:nvSpPr>
        <xdr:cNvPr id="476" name="円/楕円 475"/>
        <xdr:cNvSpPr/>
      </xdr:nvSpPr>
      <xdr:spPr>
        <a:xfrm>
          <a:off x="13462000" y="28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152078</xdr:rowOff>
    </xdr:from>
    <xdr:ext cx="762000" cy="259045"/>
    <xdr:sp macro="" textlink="">
      <xdr:nvSpPr>
        <xdr:cNvPr id="477" name="テキスト ボックス 476"/>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新潟県新発田市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99,700
99,146
533.10
49,289,118
48,083,448
1,159,113
26,000,069
56,825,147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69.7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前年度から</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上昇（悪化）</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なったが</a:t>
          </a:r>
          <a:r>
            <a:rPr lang="ja-JP" altLang="ja-JP" sz="1100" b="0" i="0" baseline="0">
              <a:solidFill>
                <a:schemeClr val="dk1"/>
              </a:solidFill>
              <a:effectLst/>
              <a:latin typeface="+mn-lt"/>
              <a:ea typeface="+mn-ea"/>
              <a:cs typeface="+mn-cs"/>
            </a:rPr>
            <a:t>、類似団体平均と比較しても</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ポイント低い（良好な）水準にあり、過去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年間も同様の傾向で推移している。</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の要因は、職員の退職手当支給額の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によるものが大きい。</a:t>
          </a:r>
          <a:endParaRPr lang="ja-JP" altLang="ja-JP" sz="1400">
            <a:effectLst/>
          </a:endParaRPr>
        </a:p>
        <a:p>
          <a:pPr rtl="0" fontAlgn="base"/>
          <a:r>
            <a:rPr lang="ja-JP" altLang="ja-JP" sz="1100" baseline="0">
              <a:solidFill>
                <a:schemeClr val="dk1"/>
              </a:solidFill>
              <a:effectLst/>
              <a:latin typeface="+mn-lt"/>
              <a:ea typeface="+mn-ea"/>
              <a:cs typeface="+mn-cs"/>
            </a:rPr>
            <a:t>　これまでも、</a:t>
          </a:r>
          <a:r>
            <a:rPr lang="ja-JP" altLang="ja-JP" sz="1100" b="0" i="0" baseline="0">
              <a:solidFill>
                <a:schemeClr val="dk1"/>
              </a:solidFill>
              <a:effectLst/>
              <a:latin typeface="+mn-lt"/>
              <a:ea typeface="+mn-ea"/>
              <a:cs typeface="+mn-cs"/>
            </a:rPr>
            <a:t>定員管理や給与の適正化などの行財政改革を行ってきたところであるが、引き続き人件費比率の抑制を図っていきたい。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xdr:rowOff>
    </xdr:from>
    <xdr:to>
      <xdr:col>7</xdr:col>
      <xdr:colOff>15875</xdr:colOff>
      <xdr:row>35</xdr:row>
      <xdr:rowOff>107950</xdr:rowOff>
    </xdr:to>
    <xdr:cxnSp macro="">
      <xdr:nvCxnSpPr>
        <xdr:cNvPr id="66" name="直線コネクタ 65"/>
        <xdr:cNvCxnSpPr/>
      </xdr:nvCxnSpPr>
      <xdr:spPr>
        <a:xfrm>
          <a:off x="3987800" y="60096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8890</xdr:rowOff>
    </xdr:from>
    <xdr:to>
      <xdr:col>5</xdr:col>
      <xdr:colOff>549275</xdr:colOff>
      <xdr:row>35</xdr:row>
      <xdr:rowOff>46990</xdr:rowOff>
    </xdr:to>
    <xdr:cxnSp macro="">
      <xdr:nvCxnSpPr>
        <xdr:cNvPr id="69" name="直線コネクタ 68"/>
        <xdr:cNvCxnSpPr/>
      </xdr:nvCxnSpPr>
      <xdr:spPr>
        <a:xfrm flipV="1">
          <a:off x="3098800" y="600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88900</xdr:rowOff>
    </xdr:from>
    <xdr:to>
      <xdr:col>4</xdr:col>
      <xdr:colOff>346075</xdr:colOff>
      <xdr:row>35</xdr:row>
      <xdr:rowOff>46990</xdr:rowOff>
    </xdr:to>
    <xdr:cxnSp macro="">
      <xdr:nvCxnSpPr>
        <xdr:cNvPr id="72" name="直線コネクタ 71"/>
        <xdr:cNvCxnSpPr/>
      </xdr:nvCxnSpPr>
      <xdr:spPr>
        <a:xfrm>
          <a:off x="2209800" y="5918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88900</xdr:rowOff>
    </xdr:from>
    <xdr:to>
      <xdr:col>3</xdr:col>
      <xdr:colOff>142875</xdr:colOff>
      <xdr:row>35</xdr:row>
      <xdr:rowOff>115570</xdr:rowOff>
    </xdr:to>
    <xdr:cxnSp macro="">
      <xdr:nvCxnSpPr>
        <xdr:cNvPr id="75" name="直線コネクタ 74"/>
        <xdr:cNvCxnSpPr/>
      </xdr:nvCxnSpPr>
      <xdr:spPr>
        <a:xfrm flipV="1">
          <a:off x="1320800" y="59182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5" name="円/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129540</xdr:rowOff>
    </xdr:from>
    <xdr:to>
      <xdr:col>5</xdr:col>
      <xdr:colOff>600075</xdr:colOff>
      <xdr:row>35</xdr:row>
      <xdr:rowOff>59690</xdr:rowOff>
    </xdr:to>
    <xdr:sp macro="" textlink="">
      <xdr:nvSpPr>
        <xdr:cNvPr id="87" name="円/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9" name="円/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38100</xdr:rowOff>
    </xdr:from>
    <xdr:to>
      <xdr:col>3</xdr:col>
      <xdr:colOff>193675</xdr:colOff>
      <xdr:row>34</xdr:row>
      <xdr:rowOff>139700</xdr:rowOff>
    </xdr:to>
    <xdr:sp macro="" textlink="">
      <xdr:nvSpPr>
        <xdr:cNvPr id="91" name="円/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3" name="円/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080" baseline="0">
              <a:solidFill>
                <a:schemeClr val="dk1"/>
              </a:solidFill>
              <a:effectLst/>
              <a:latin typeface="+mn-lt"/>
              <a:ea typeface="+mn-ea"/>
              <a:cs typeface="+mn-cs"/>
            </a:rPr>
            <a:t>　前年度と比べて</a:t>
          </a:r>
          <a:r>
            <a:rPr lang="en-US" altLang="ja-JP" sz="1080" baseline="0">
              <a:solidFill>
                <a:schemeClr val="dk1"/>
              </a:solidFill>
              <a:effectLst/>
              <a:latin typeface="+mn-lt"/>
              <a:ea typeface="+mn-ea"/>
              <a:cs typeface="+mn-cs"/>
            </a:rPr>
            <a:t>0.4</a:t>
          </a:r>
          <a:r>
            <a:rPr lang="ja-JP" altLang="ja-JP" sz="1080" baseline="0">
              <a:solidFill>
                <a:schemeClr val="dk1"/>
              </a:solidFill>
              <a:effectLst/>
              <a:latin typeface="+mn-lt"/>
              <a:ea typeface="+mn-ea"/>
              <a:cs typeface="+mn-cs"/>
            </a:rPr>
            <a:t>ポイント</a:t>
          </a:r>
          <a:r>
            <a:rPr lang="ja-JP" altLang="en-US" sz="1080" baseline="0">
              <a:solidFill>
                <a:schemeClr val="dk1"/>
              </a:solidFill>
              <a:effectLst/>
              <a:latin typeface="+mn-lt"/>
              <a:ea typeface="+mn-ea"/>
              <a:cs typeface="+mn-cs"/>
            </a:rPr>
            <a:t>上昇（悪化）</a:t>
          </a:r>
          <a:r>
            <a:rPr lang="ja-JP" altLang="ja-JP" sz="1080" baseline="0">
              <a:solidFill>
                <a:schemeClr val="dk1"/>
              </a:solidFill>
              <a:effectLst/>
              <a:latin typeface="+mn-lt"/>
              <a:ea typeface="+mn-ea"/>
              <a:cs typeface="+mn-cs"/>
            </a:rPr>
            <a:t>した</a:t>
          </a:r>
          <a:r>
            <a:rPr lang="ja-JP" altLang="en-US" sz="1080" baseline="0">
              <a:solidFill>
                <a:schemeClr val="dk1"/>
              </a:solidFill>
              <a:effectLst/>
              <a:latin typeface="+mn-lt"/>
              <a:ea typeface="+mn-ea"/>
              <a:cs typeface="+mn-cs"/>
            </a:rPr>
            <a:t>が、</a:t>
          </a:r>
          <a:r>
            <a:rPr lang="ja-JP" altLang="ja-JP" sz="1080" baseline="0">
              <a:solidFill>
                <a:schemeClr val="dk1"/>
              </a:solidFill>
              <a:effectLst/>
              <a:latin typeface="+mn-lt"/>
              <a:ea typeface="+mn-ea"/>
              <a:cs typeface="+mn-cs"/>
            </a:rPr>
            <a:t>類似団体平均よりも</a:t>
          </a:r>
          <a:r>
            <a:rPr lang="en-US" altLang="ja-JP" sz="1080" baseline="0">
              <a:solidFill>
                <a:schemeClr val="dk1"/>
              </a:solidFill>
              <a:effectLst/>
              <a:latin typeface="+mn-lt"/>
              <a:ea typeface="+mn-ea"/>
              <a:cs typeface="+mn-cs"/>
            </a:rPr>
            <a:t>4.0</a:t>
          </a:r>
          <a:r>
            <a:rPr lang="ja-JP" altLang="ja-JP" sz="1080" baseline="0">
              <a:solidFill>
                <a:schemeClr val="dk1"/>
              </a:solidFill>
              <a:effectLst/>
              <a:latin typeface="+mn-lt"/>
              <a:ea typeface="+mn-ea"/>
              <a:cs typeface="+mn-cs"/>
            </a:rPr>
            <a:t>ポイント低く抑えられている傾向</a:t>
          </a:r>
          <a:r>
            <a:rPr lang="ja-JP" altLang="en-US" sz="1080" baseline="0">
              <a:solidFill>
                <a:schemeClr val="dk1"/>
              </a:solidFill>
              <a:effectLst/>
              <a:latin typeface="+mn-lt"/>
              <a:ea typeface="+mn-ea"/>
              <a:cs typeface="+mn-cs"/>
            </a:rPr>
            <a:t>は</a:t>
          </a:r>
          <a:r>
            <a:rPr lang="ja-JP" altLang="ja-JP" sz="1080" baseline="0">
              <a:solidFill>
                <a:schemeClr val="dk1"/>
              </a:solidFill>
              <a:effectLst/>
              <a:latin typeface="+mn-lt"/>
              <a:ea typeface="+mn-ea"/>
              <a:cs typeface="+mn-cs"/>
            </a:rPr>
            <a:t>、これまでと同様である。</a:t>
          </a:r>
          <a:endParaRPr lang="ja-JP" altLang="ja-JP" sz="1080">
            <a:effectLst/>
          </a:endParaRPr>
        </a:p>
        <a:p>
          <a:r>
            <a:rPr lang="ja-JP" altLang="ja-JP" sz="1080" baseline="0">
              <a:solidFill>
                <a:schemeClr val="dk1"/>
              </a:solidFill>
              <a:effectLst/>
              <a:latin typeface="+mn-lt"/>
              <a:ea typeface="+mn-ea"/>
              <a:cs typeface="+mn-cs"/>
            </a:rPr>
            <a:t>　</a:t>
          </a:r>
          <a:r>
            <a:rPr lang="ja-JP" altLang="en-US" sz="1080" baseline="0">
              <a:solidFill>
                <a:schemeClr val="dk1"/>
              </a:solidFill>
              <a:effectLst/>
              <a:latin typeface="+mn-lt"/>
              <a:ea typeface="+mn-ea"/>
              <a:cs typeface="+mn-cs"/>
            </a:rPr>
            <a:t>平成</a:t>
          </a:r>
          <a:r>
            <a:rPr lang="en-US" altLang="ja-JP" sz="1080" baseline="0">
              <a:solidFill>
                <a:schemeClr val="dk1"/>
              </a:solidFill>
              <a:effectLst/>
              <a:latin typeface="+mn-lt"/>
              <a:ea typeface="+mn-ea"/>
              <a:cs typeface="+mn-cs"/>
            </a:rPr>
            <a:t>28</a:t>
          </a:r>
          <a:r>
            <a:rPr lang="ja-JP" altLang="en-US" sz="1080" baseline="0">
              <a:solidFill>
                <a:schemeClr val="dk1"/>
              </a:solidFill>
              <a:effectLst/>
              <a:latin typeface="+mn-lt"/>
              <a:ea typeface="+mn-ea"/>
              <a:cs typeface="+mn-cs"/>
            </a:rPr>
            <a:t>年度にオープンした新発田駅前複合施設の管理運営経費や、</a:t>
          </a:r>
          <a:r>
            <a:rPr lang="ja-JP" altLang="ja-JP" sz="1080" baseline="0">
              <a:solidFill>
                <a:schemeClr val="dk1"/>
              </a:solidFill>
              <a:effectLst/>
              <a:latin typeface="+mn-lt"/>
              <a:ea typeface="+mn-ea"/>
              <a:cs typeface="+mn-cs"/>
            </a:rPr>
            <a:t>新庁舎建設に伴う情報基盤整備費</a:t>
          </a:r>
          <a:r>
            <a:rPr lang="ja-JP" altLang="en-US" sz="1080" baseline="0">
              <a:solidFill>
                <a:schemeClr val="dk1"/>
              </a:solidFill>
              <a:effectLst/>
              <a:latin typeface="+mn-lt"/>
              <a:ea typeface="+mn-ea"/>
              <a:cs typeface="+mn-cs"/>
            </a:rPr>
            <a:t>などにより増加したが、</a:t>
          </a:r>
          <a:r>
            <a:rPr lang="ja-JP" altLang="ja-JP" sz="1080" baseline="0">
              <a:solidFill>
                <a:schemeClr val="dk1"/>
              </a:solidFill>
              <a:effectLst/>
              <a:latin typeface="+mn-lt"/>
              <a:ea typeface="+mn-ea"/>
              <a:cs typeface="+mn-cs"/>
            </a:rPr>
            <a:t>年次的に取り組んできた松くい虫防除事業の縮小など</a:t>
          </a:r>
          <a:r>
            <a:rPr lang="ja-JP" altLang="en-US" sz="1080" baseline="0">
              <a:solidFill>
                <a:schemeClr val="dk1"/>
              </a:solidFill>
              <a:effectLst/>
              <a:latin typeface="+mn-lt"/>
              <a:ea typeface="+mn-ea"/>
              <a:cs typeface="+mn-cs"/>
            </a:rPr>
            <a:t>により、概ね前年度と同程度の決算額となった。</a:t>
          </a:r>
          <a:endParaRPr lang="ja-JP" altLang="ja-JP" sz="1080">
            <a:effectLst/>
          </a:endParaRPr>
        </a:p>
        <a:p>
          <a:r>
            <a:rPr lang="ja-JP" altLang="ja-JP" sz="1080" baseline="0">
              <a:solidFill>
                <a:schemeClr val="dk1"/>
              </a:solidFill>
              <a:effectLst/>
              <a:latin typeface="+mn-lt"/>
              <a:ea typeface="+mn-ea"/>
              <a:cs typeface="+mn-cs"/>
            </a:rPr>
            <a:t>　今後も引き続き予算編成過程において、経常的な経費については無駄を排除し、抑制を図るとともに、更新時期を迎える老朽化した公共施設について、市全体の公共施設等総合管理計画に基づき、施設管理費の抑制を検討していきたい。</a:t>
          </a:r>
          <a:endParaRPr lang="ja-JP" altLang="ja-JP" sz="108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5080</xdr:rowOff>
    </xdr:to>
    <xdr:cxnSp macro="">
      <xdr:nvCxnSpPr>
        <xdr:cNvPr id="127" name="直線コネクタ 126"/>
        <xdr:cNvCxnSpPr/>
      </xdr:nvCxnSpPr>
      <xdr:spPr>
        <a:xfrm>
          <a:off x="15671800" y="2717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5080</xdr:rowOff>
    </xdr:to>
    <xdr:cxnSp macro="">
      <xdr:nvCxnSpPr>
        <xdr:cNvPr id="130" name="直線コネクタ 129"/>
        <xdr:cNvCxnSpPr/>
      </xdr:nvCxnSpPr>
      <xdr:spPr>
        <a:xfrm flipV="1">
          <a:off x="14782800" y="271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16</xdr:row>
      <xdr:rowOff>5080</xdr:rowOff>
    </xdr:to>
    <xdr:cxnSp macro="">
      <xdr:nvCxnSpPr>
        <xdr:cNvPr id="133" name="直線コネクタ 132"/>
        <xdr:cNvCxnSpPr/>
      </xdr:nvCxnSpPr>
      <xdr:spPr>
        <a:xfrm>
          <a:off x="13893800" y="267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72390</xdr:rowOff>
    </xdr:from>
    <xdr:to>
      <xdr:col>21</xdr:col>
      <xdr:colOff>412750</xdr:colOff>
      <xdr:row>18</xdr:row>
      <xdr:rowOff>2540</xdr:rowOff>
    </xdr:to>
    <xdr:sp macro="" textlink="">
      <xdr:nvSpPr>
        <xdr:cNvPr id="134" name="フローチャート : 判断 133"/>
        <xdr:cNvSpPr/>
      </xdr:nvSpPr>
      <xdr:spPr>
        <a:xfrm>
          <a:off x="14732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158767</xdr:rowOff>
    </xdr:from>
    <xdr:ext cx="762000" cy="259045"/>
    <xdr:sp macro="" textlink="">
      <xdr:nvSpPr>
        <xdr:cNvPr id="135" name="テキスト ボックス 134"/>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115570</xdr:rowOff>
    </xdr:to>
    <xdr:cxnSp macro="">
      <xdr:nvCxnSpPr>
        <xdr:cNvPr id="136" name="直線コネクタ 135"/>
        <xdr:cNvCxnSpPr/>
      </xdr:nvCxnSpPr>
      <xdr:spPr>
        <a:xfrm flipV="1">
          <a:off x="13004800" y="267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7" name="フローチャート : 判断 136"/>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38" name="テキスト ボックス 137"/>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39" name="フローチャート :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6" name="円/楕円 145"/>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7"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8" name="円/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50" name="円/楕円 149"/>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51" name="テキスト ボックス 150"/>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2" name="円/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4" name="円/楕円 153"/>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5" name="テキスト ボックス 154"/>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前年度と比べて</a:t>
          </a:r>
          <a:r>
            <a:rPr lang="ja-JP" altLang="en-US" sz="1100" baseline="0">
              <a:solidFill>
                <a:schemeClr val="dk1"/>
              </a:solidFill>
              <a:effectLst/>
              <a:latin typeface="+mn-lt"/>
              <a:ea typeface="+mn-ea"/>
              <a:cs typeface="+mn-cs"/>
            </a:rPr>
            <a:t>指標は</a:t>
          </a:r>
          <a:r>
            <a:rPr lang="en-US" altLang="ja-JP" sz="1100" baseline="0">
              <a:solidFill>
                <a:schemeClr val="dk1"/>
              </a:solidFill>
              <a:effectLst/>
              <a:latin typeface="+mn-lt"/>
              <a:ea typeface="+mn-ea"/>
              <a:cs typeface="+mn-cs"/>
            </a:rPr>
            <a:t>0.7</a:t>
          </a:r>
          <a:r>
            <a:rPr lang="ja-JP" altLang="ja-JP" sz="1100" baseline="0">
              <a:solidFill>
                <a:schemeClr val="dk1"/>
              </a:solidFill>
              <a:effectLst/>
              <a:latin typeface="+mn-lt"/>
              <a:ea typeface="+mn-ea"/>
              <a:cs typeface="+mn-cs"/>
            </a:rPr>
            <a:t>ポイント上昇</a:t>
          </a:r>
          <a:r>
            <a:rPr lang="ja-JP" altLang="en-US" sz="1100" baseline="0">
              <a:solidFill>
                <a:schemeClr val="dk1"/>
              </a:solidFill>
              <a:effectLst/>
              <a:latin typeface="+mn-lt"/>
              <a:ea typeface="+mn-ea"/>
              <a:cs typeface="+mn-cs"/>
            </a:rPr>
            <a:t>（悪化）</a:t>
          </a:r>
          <a:r>
            <a:rPr lang="ja-JP" altLang="ja-JP" sz="1100" baseline="0">
              <a:solidFill>
                <a:schemeClr val="dk1"/>
              </a:solidFill>
              <a:effectLst/>
              <a:latin typeface="+mn-lt"/>
              <a:ea typeface="+mn-ea"/>
              <a:cs typeface="+mn-cs"/>
            </a:rPr>
            <a:t>した</a:t>
          </a:r>
          <a:r>
            <a:rPr lang="ja-JP" altLang="en-US" sz="1100" baseline="0">
              <a:solidFill>
                <a:schemeClr val="dk1"/>
              </a:solidFill>
              <a:effectLst/>
              <a:latin typeface="+mn-lt"/>
              <a:ea typeface="+mn-ea"/>
              <a:cs typeface="+mn-cs"/>
            </a:rPr>
            <a:t>が、</a:t>
          </a:r>
          <a:r>
            <a:rPr lang="ja-JP" altLang="ja-JP" sz="1100" baseline="0">
              <a:solidFill>
                <a:schemeClr val="dk1"/>
              </a:solidFill>
              <a:effectLst/>
              <a:latin typeface="+mn-lt"/>
              <a:ea typeface="+mn-ea"/>
              <a:cs typeface="+mn-cs"/>
            </a:rPr>
            <a:t>類似団体平均との差</a:t>
          </a:r>
          <a:r>
            <a:rPr lang="ja-JP" altLang="en-US" sz="1100" baseline="0">
              <a:solidFill>
                <a:schemeClr val="dk1"/>
              </a:solidFill>
              <a:effectLst/>
              <a:latin typeface="+mn-lt"/>
              <a:ea typeface="+mn-ea"/>
              <a:cs typeface="+mn-cs"/>
            </a:rPr>
            <a:t>は</a:t>
          </a:r>
          <a:r>
            <a:rPr lang="en-US" altLang="ja-JP" sz="1100" baseline="0">
              <a:solidFill>
                <a:schemeClr val="dk1"/>
              </a:solidFill>
              <a:effectLst/>
              <a:latin typeface="+mn-lt"/>
              <a:ea typeface="+mn-ea"/>
              <a:cs typeface="+mn-cs"/>
            </a:rPr>
            <a:t>0.3</a:t>
          </a:r>
          <a:r>
            <a:rPr lang="ja-JP" altLang="ja-JP" sz="1100" baseline="0">
              <a:solidFill>
                <a:schemeClr val="dk1"/>
              </a:solidFill>
              <a:effectLst/>
              <a:latin typeface="+mn-lt"/>
              <a:ea typeface="+mn-ea"/>
              <a:cs typeface="+mn-cs"/>
            </a:rPr>
            <a:t>ポイントと縮小</a:t>
          </a:r>
          <a:r>
            <a:rPr lang="ja-JP" altLang="en-US" sz="1100" baseline="0">
              <a:solidFill>
                <a:schemeClr val="dk1"/>
              </a:solidFill>
              <a:effectLst/>
              <a:latin typeface="+mn-lt"/>
              <a:ea typeface="+mn-ea"/>
              <a:cs typeface="+mn-cs"/>
            </a:rPr>
            <a:t>しており、前年度と同様の傾向にある。</a:t>
          </a:r>
          <a:endParaRPr lang="ja-JP" altLang="ja-JP" sz="1400">
            <a:effectLst/>
          </a:endParaRPr>
        </a:p>
        <a:p>
          <a:pPr fontAlgn="base"/>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子</a:t>
          </a:r>
          <a:r>
            <a:rPr lang="ja-JP" altLang="ja-JP" sz="1100" baseline="0">
              <a:solidFill>
                <a:schemeClr val="dk1"/>
              </a:solidFill>
              <a:effectLst/>
              <a:latin typeface="+mn-lt"/>
              <a:ea typeface="+mn-ea"/>
              <a:cs typeface="+mn-cs"/>
            </a:rPr>
            <a:t>ども子育て支援関連経費や障害者自立支援費などが年々増加している状況である</a:t>
          </a:r>
          <a:r>
            <a:rPr lang="ja-JP" altLang="en-US" sz="1100" baseline="0">
              <a:solidFill>
                <a:schemeClr val="dk1"/>
              </a:solidFill>
              <a:effectLst/>
              <a:latin typeface="+mn-lt"/>
              <a:ea typeface="+mn-ea"/>
              <a:cs typeface="+mn-cs"/>
            </a:rPr>
            <a:t>ことに加え、臨時福祉給付金支給費も増加したことが指標の上昇に影響している</a:t>
          </a:r>
          <a:r>
            <a:rPr lang="ja-JP" altLang="ja-JP" sz="1100" baseline="0">
              <a:solidFill>
                <a:schemeClr val="dk1"/>
              </a:solidFill>
              <a:effectLst/>
              <a:latin typeface="+mn-lt"/>
              <a:ea typeface="+mn-ea"/>
              <a:cs typeface="+mn-cs"/>
            </a:rPr>
            <a:t>。</a:t>
          </a:r>
          <a:endParaRPr lang="en-US" altLang="ja-JP" sz="1100" baseline="0">
            <a:solidFill>
              <a:schemeClr val="dk1"/>
            </a:solidFill>
            <a:effectLst/>
            <a:latin typeface="+mn-lt"/>
            <a:ea typeface="+mn-ea"/>
            <a:cs typeface="+mn-cs"/>
          </a:endParaRPr>
        </a:p>
        <a:p>
          <a:pPr fontAlgn="base"/>
          <a:r>
            <a:rPr lang="ja-JP" altLang="en-US" sz="1100" baseline="0">
              <a:solidFill>
                <a:schemeClr val="dk1"/>
              </a:solidFill>
              <a:effectLst/>
              <a:latin typeface="+mn-lt"/>
              <a:ea typeface="+mn-ea"/>
              <a:cs typeface="+mn-cs"/>
            </a:rPr>
            <a:t>　一方、これまで増加が続いていた</a:t>
          </a:r>
          <a:r>
            <a:rPr lang="ja-JP" altLang="ja-JP" sz="1100" baseline="0">
              <a:solidFill>
                <a:schemeClr val="dk1"/>
              </a:solidFill>
              <a:effectLst/>
              <a:latin typeface="+mn-lt"/>
              <a:ea typeface="+mn-ea"/>
              <a:cs typeface="+mn-cs"/>
            </a:rPr>
            <a:t>生活保護費については</a:t>
          </a:r>
          <a:r>
            <a:rPr lang="ja-JP" altLang="en-US" sz="1100" baseline="0">
              <a:solidFill>
                <a:schemeClr val="dk1"/>
              </a:solidFill>
              <a:effectLst/>
              <a:latin typeface="+mn-lt"/>
              <a:ea typeface="+mn-ea"/>
              <a:cs typeface="+mn-cs"/>
            </a:rPr>
            <a:t>減少に転じた。造成した</a:t>
          </a:r>
          <a:r>
            <a:rPr lang="ja-JP" altLang="ja-JP" sz="1100" baseline="0">
              <a:solidFill>
                <a:schemeClr val="dk1"/>
              </a:solidFill>
              <a:effectLst/>
              <a:latin typeface="+mn-lt"/>
              <a:ea typeface="+mn-ea"/>
              <a:cs typeface="+mn-cs"/>
            </a:rPr>
            <a:t>工業団地</a:t>
          </a:r>
          <a:r>
            <a:rPr lang="ja-JP" altLang="en-US" sz="1100" baseline="0">
              <a:solidFill>
                <a:schemeClr val="dk1"/>
              </a:solidFill>
              <a:effectLst/>
              <a:latin typeface="+mn-lt"/>
              <a:ea typeface="+mn-ea"/>
              <a:cs typeface="+mn-cs"/>
            </a:rPr>
            <a:t>等への企業誘致</a:t>
          </a:r>
          <a:r>
            <a:rPr lang="ja-JP" altLang="ja-JP" sz="1100" baseline="0">
              <a:solidFill>
                <a:schemeClr val="dk1"/>
              </a:solidFill>
              <a:effectLst/>
              <a:latin typeface="+mn-lt"/>
              <a:ea typeface="+mn-ea"/>
              <a:cs typeface="+mn-cs"/>
            </a:rPr>
            <a:t>、農産物のブランド化、販路拡大など</a:t>
          </a:r>
          <a:r>
            <a:rPr lang="ja-JP" altLang="en-US" sz="1100" baseline="0">
              <a:solidFill>
                <a:schemeClr val="dk1"/>
              </a:solidFill>
              <a:effectLst/>
              <a:latin typeface="+mn-lt"/>
              <a:ea typeface="+mn-ea"/>
              <a:cs typeface="+mn-cs"/>
            </a:rPr>
            <a:t>の</a:t>
          </a:r>
          <a:r>
            <a:rPr lang="ja-JP" altLang="ja-JP" sz="1100" baseline="0">
              <a:solidFill>
                <a:schemeClr val="dk1"/>
              </a:solidFill>
              <a:effectLst/>
              <a:latin typeface="+mn-lt"/>
              <a:ea typeface="+mn-ea"/>
              <a:cs typeface="+mn-cs"/>
            </a:rPr>
            <a:t>産業振興</a:t>
          </a:r>
          <a:r>
            <a:rPr lang="ja-JP" altLang="en-US" sz="1100" baseline="0">
              <a:solidFill>
                <a:schemeClr val="dk1"/>
              </a:solidFill>
              <a:effectLst/>
              <a:latin typeface="+mn-lt"/>
              <a:ea typeface="+mn-ea"/>
              <a:cs typeface="+mn-cs"/>
            </a:rPr>
            <a:t>施策の実施</a:t>
          </a:r>
          <a:r>
            <a:rPr lang="ja-JP" altLang="ja-JP" sz="1100" baseline="0">
              <a:solidFill>
                <a:schemeClr val="dk1"/>
              </a:solidFill>
              <a:effectLst/>
              <a:latin typeface="+mn-lt"/>
              <a:ea typeface="+mn-ea"/>
              <a:cs typeface="+mn-cs"/>
            </a:rPr>
            <a:t>によ</a:t>
          </a:r>
          <a:r>
            <a:rPr lang="ja-JP" altLang="en-US" sz="1100" baseline="0">
              <a:solidFill>
                <a:schemeClr val="dk1"/>
              </a:solidFill>
              <a:effectLst/>
              <a:latin typeface="+mn-lt"/>
              <a:ea typeface="+mn-ea"/>
              <a:cs typeface="+mn-cs"/>
            </a:rPr>
            <a:t>り、引き続き</a:t>
          </a:r>
          <a:r>
            <a:rPr lang="ja-JP" altLang="ja-JP" sz="1100" baseline="0">
              <a:solidFill>
                <a:schemeClr val="dk1"/>
              </a:solidFill>
              <a:effectLst/>
              <a:latin typeface="+mn-lt"/>
              <a:ea typeface="+mn-ea"/>
              <a:cs typeface="+mn-cs"/>
            </a:rPr>
            <a:t>雇用の確保などに取り組んで</a:t>
          </a:r>
          <a:r>
            <a:rPr lang="ja-JP" altLang="en-US" sz="1100" baseline="0">
              <a:solidFill>
                <a:schemeClr val="dk1"/>
              </a:solidFill>
              <a:effectLst/>
              <a:latin typeface="+mn-lt"/>
              <a:ea typeface="+mn-ea"/>
              <a:cs typeface="+mn-cs"/>
            </a:rPr>
            <a:t>いきたい。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137885</xdr:rowOff>
    </xdr:from>
    <xdr:to>
      <xdr:col>7</xdr:col>
      <xdr:colOff>15875</xdr:colOff>
      <xdr:row>55</xdr:row>
      <xdr:rowOff>42635</xdr:rowOff>
    </xdr:to>
    <xdr:cxnSp macro="">
      <xdr:nvCxnSpPr>
        <xdr:cNvPr id="190" name="直線コネクタ 189"/>
        <xdr:cNvCxnSpPr/>
      </xdr:nvCxnSpPr>
      <xdr:spPr>
        <a:xfrm>
          <a:off x="3987800" y="93961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137885</xdr:rowOff>
    </xdr:to>
    <xdr:cxnSp macro="">
      <xdr:nvCxnSpPr>
        <xdr:cNvPr id="193" name="直線コネクタ 192"/>
        <xdr:cNvCxnSpPr/>
      </xdr:nvCxnSpPr>
      <xdr:spPr>
        <a:xfrm>
          <a:off x="3098800" y="92220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61685</xdr:rowOff>
    </xdr:to>
    <xdr:cxnSp macro="">
      <xdr:nvCxnSpPr>
        <xdr:cNvPr id="196" name="直線コネクタ 195"/>
        <xdr:cNvCxnSpPr/>
      </xdr:nvCxnSpPr>
      <xdr:spPr>
        <a:xfrm flipV="1">
          <a:off x="2209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197" name="フローチャート :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61685</xdr:rowOff>
    </xdr:to>
    <xdr:cxnSp macro="">
      <xdr:nvCxnSpPr>
        <xdr:cNvPr id="199" name="直線コネクタ 198"/>
        <xdr:cNvCxnSpPr/>
      </xdr:nvCxnSpPr>
      <xdr:spPr>
        <a:xfrm>
          <a:off x="1320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0" name="フローチャート : 判断 199"/>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01" name="テキスト ボックス 200"/>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2" name="フローチャート :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163285</xdr:rowOff>
    </xdr:from>
    <xdr:to>
      <xdr:col>7</xdr:col>
      <xdr:colOff>66675</xdr:colOff>
      <xdr:row>55</xdr:row>
      <xdr:rowOff>93435</xdr:rowOff>
    </xdr:to>
    <xdr:sp macro="" textlink="">
      <xdr:nvSpPr>
        <xdr:cNvPr id="209" name="円/楕円 208"/>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8362</xdr:rowOff>
    </xdr:from>
    <xdr:ext cx="762000" cy="259045"/>
    <xdr:sp macro="" textlink="">
      <xdr:nvSpPr>
        <xdr:cNvPr id="210"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87085</xdr:rowOff>
    </xdr:from>
    <xdr:to>
      <xdr:col>5</xdr:col>
      <xdr:colOff>600075</xdr:colOff>
      <xdr:row>55</xdr:row>
      <xdr:rowOff>17235</xdr:rowOff>
    </xdr:to>
    <xdr:sp macro="" textlink="">
      <xdr:nvSpPr>
        <xdr:cNvPr id="211" name="円/楕円 210"/>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27412</xdr:rowOff>
    </xdr:from>
    <xdr:ext cx="736600" cy="259045"/>
    <xdr:sp macro="" textlink="">
      <xdr:nvSpPr>
        <xdr:cNvPr id="212" name="テキスト ボックス 211"/>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3" name="円/楕円 212"/>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4" name="テキスト ボックス 213"/>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5" name="円/楕円 214"/>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6" name="テキスト ボックス 215"/>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7" name="円/楕円 216"/>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8" name="テキスト ボックス 217"/>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その他には、維持補修費、投資・出資・貸付金及び繰出金が区分される。前年度比較で</a:t>
          </a:r>
          <a:r>
            <a:rPr lang="en-US" altLang="ja-JP" sz="1100" baseline="0">
              <a:solidFill>
                <a:schemeClr val="dk1"/>
              </a:solidFill>
              <a:effectLst/>
              <a:latin typeface="+mn-lt"/>
              <a:ea typeface="+mn-ea"/>
              <a:cs typeface="+mn-cs"/>
            </a:rPr>
            <a:t>0.5</a:t>
          </a:r>
          <a:r>
            <a:rPr lang="ja-JP" altLang="ja-JP" sz="1100" baseline="0">
              <a:solidFill>
                <a:schemeClr val="dk1"/>
              </a:solidFill>
              <a:effectLst/>
              <a:latin typeface="+mn-lt"/>
              <a:ea typeface="+mn-ea"/>
              <a:cs typeface="+mn-cs"/>
            </a:rPr>
            <a:t>ポイント上昇</a:t>
          </a:r>
          <a:r>
            <a:rPr lang="ja-JP" altLang="en-US" sz="1100" baseline="0">
              <a:solidFill>
                <a:schemeClr val="dk1"/>
              </a:solidFill>
              <a:effectLst/>
              <a:latin typeface="+mn-lt"/>
              <a:ea typeface="+mn-ea"/>
              <a:cs typeface="+mn-cs"/>
            </a:rPr>
            <a:t>（悪化）</a:t>
          </a:r>
          <a:r>
            <a:rPr lang="ja-JP" altLang="ja-JP" sz="1100" baseline="0">
              <a:solidFill>
                <a:schemeClr val="dk1"/>
              </a:solidFill>
              <a:effectLst/>
              <a:latin typeface="+mn-lt"/>
              <a:ea typeface="+mn-ea"/>
              <a:cs typeface="+mn-cs"/>
            </a:rPr>
            <a:t>し、類似団体平均との差は</a:t>
          </a:r>
          <a:r>
            <a:rPr lang="en-US" altLang="ja-JP" sz="1100" baseline="0">
              <a:solidFill>
                <a:schemeClr val="dk1"/>
              </a:solidFill>
              <a:effectLst/>
              <a:latin typeface="+mn-lt"/>
              <a:ea typeface="+mn-ea"/>
              <a:cs typeface="+mn-cs"/>
            </a:rPr>
            <a:t>4.4</a:t>
          </a:r>
          <a:r>
            <a:rPr lang="ja-JP" altLang="ja-JP" sz="1100" baseline="0">
              <a:solidFill>
                <a:schemeClr val="dk1"/>
              </a:solidFill>
              <a:effectLst/>
              <a:latin typeface="+mn-lt"/>
              <a:ea typeface="+mn-ea"/>
              <a:cs typeface="+mn-cs"/>
            </a:rPr>
            <a:t>ポイントであり、前年同様、類似団体平均より高い状況にある。</a:t>
          </a:r>
          <a:endParaRPr lang="ja-JP" altLang="ja-JP" sz="1400">
            <a:effectLst/>
          </a:endParaRPr>
        </a:p>
        <a:p>
          <a:pPr fontAlgn="base"/>
          <a:r>
            <a:rPr lang="ja-JP" altLang="ja-JP" sz="1100" baseline="0">
              <a:solidFill>
                <a:schemeClr val="dk1"/>
              </a:solidFill>
              <a:effectLst/>
              <a:latin typeface="+mn-lt"/>
              <a:ea typeface="+mn-ea"/>
              <a:cs typeface="+mn-cs"/>
            </a:rPr>
            <a:t>　過去</a:t>
          </a:r>
          <a:r>
            <a:rPr lang="en-US" altLang="ja-JP" sz="1100" baseline="0">
              <a:solidFill>
                <a:schemeClr val="dk1"/>
              </a:solidFill>
              <a:effectLst/>
              <a:latin typeface="+mn-lt"/>
              <a:ea typeface="+mn-ea"/>
              <a:cs typeface="+mn-cs"/>
            </a:rPr>
            <a:t>5</a:t>
          </a:r>
          <a:r>
            <a:rPr lang="ja-JP" altLang="ja-JP" sz="1100" baseline="0">
              <a:solidFill>
                <a:schemeClr val="dk1"/>
              </a:solidFill>
              <a:effectLst/>
              <a:latin typeface="+mn-lt"/>
              <a:ea typeface="+mn-ea"/>
              <a:cs typeface="+mn-cs"/>
            </a:rPr>
            <a:t>年間も同様の傾向にあるが、主な要因は維持補修費における除雪費の増、特別会計に対する繰出金の増によるものである。繰出金については、各事業における基準内繰出を基本とし、事業内容の精査、一般会計同様の経費削減努力を促し、収益に見合った事業を展開するように努めた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88900</xdr:rowOff>
    </xdr:from>
    <xdr:to>
      <xdr:col>24</xdr:col>
      <xdr:colOff>31750</xdr:colOff>
      <xdr:row>60</xdr:row>
      <xdr:rowOff>143328</xdr:rowOff>
    </xdr:to>
    <xdr:cxnSp macro="">
      <xdr:nvCxnSpPr>
        <xdr:cNvPr id="253" name="直線コネクタ 252"/>
        <xdr:cNvCxnSpPr/>
      </xdr:nvCxnSpPr>
      <xdr:spPr>
        <a:xfrm>
          <a:off x="15671800" y="103759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1815</xdr:rowOff>
    </xdr:from>
    <xdr:to>
      <xdr:col>22</xdr:col>
      <xdr:colOff>565150</xdr:colOff>
      <xdr:row>60</xdr:row>
      <xdr:rowOff>88900</xdr:rowOff>
    </xdr:to>
    <xdr:cxnSp macro="">
      <xdr:nvCxnSpPr>
        <xdr:cNvPr id="256" name="直線コネクタ 255"/>
        <xdr:cNvCxnSpPr/>
      </xdr:nvCxnSpPr>
      <xdr:spPr>
        <a:xfrm>
          <a:off x="14782800" y="102888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118835</xdr:rowOff>
    </xdr:from>
    <xdr:to>
      <xdr:col>21</xdr:col>
      <xdr:colOff>361950</xdr:colOff>
      <xdr:row>60</xdr:row>
      <xdr:rowOff>1815</xdr:rowOff>
    </xdr:to>
    <xdr:cxnSp macro="">
      <xdr:nvCxnSpPr>
        <xdr:cNvPr id="259" name="直線コネクタ 258"/>
        <xdr:cNvCxnSpPr/>
      </xdr:nvCxnSpPr>
      <xdr:spPr>
        <a:xfrm>
          <a:off x="13893800" y="10234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84365</xdr:rowOff>
    </xdr:from>
    <xdr:to>
      <xdr:col>21</xdr:col>
      <xdr:colOff>412750</xdr:colOff>
      <xdr:row>58</xdr:row>
      <xdr:rowOff>14515</xdr:rowOff>
    </xdr:to>
    <xdr:sp macro="" textlink="">
      <xdr:nvSpPr>
        <xdr:cNvPr id="260" name="フローチャート : 判断 259"/>
        <xdr:cNvSpPr/>
      </xdr:nvSpPr>
      <xdr:spPr>
        <a:xfrm>
          <a:off x="14732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24692</xdr:rowOff>
    </xdr:from>
    <xdr:ext cx="762000" cy="259045"/>
    <xdr:sp macro="" textlink="">
      <xdr:nvSpPr>
        <xdr:cNvPr id="261" name="テキスト ボックス 260"/>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107950</xdr:rowOff>
    </xdr:from>
    <xdr:to>
      <xdr:col>20</xdr:col>
      <xdr:colOff>158750</xdr:colOff>
      <xdr:row>59</xdr:row>
      <xdr:rowOff>118835</xdr:rowOff>
    </xdr:to>
    <xdr:cxnSp macro="">
      <xdr:nvCxnSpPr>
        <xdr:cNvPr id="262" name="直線コネクタ 261"/>
        <xdr:cNvCxnSpPr/>
      </xdr:nvCxnSpPr>
      <xdr:spPr>
        <a:xfrm>
          <a:off x="13004800" y="10223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40822</xdr:rowOff>
    </xdr:from>
    <xdr:to>
      <xdr:col>20</xdr:col>
      <xdr:colOff>209550</xdr:colOff>
      <xdr:row>57</xdr:row>
      <xdr:rowOff>142422</xdr:rowOff>
    </xdr:to>
    <xdr:sp macro="" textlink="">
      <xdr:nvSpPr>
        <xdr:cNvPr id="263" name="フローチャート : 判断 262"/>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152599</xdr:rowOff>
    </xdr:from>
    <xdr:ext cx="762000" cy="259045"/>
    <xdr:sp macro="" textlink="">
      <xdr:nvSpPr>
        <xdr:cNvPr id="264" name="テキスト ボックス 263"/>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29935</xdr:rowOff>
    </xdr:from>
    <xdr:to>
      <xdr:col>19</xdr:col>
      <xdr:colOff>6350</xdr:colOff>
      <xdr:row>57</xdr:row>
      <xdr:rowOff>131535</xdr:rowOff>
    </xdr:to>
    <xdr:sp macro="" textlink="">
      <xdr:nvSpPr>
        <xdr:cNvPr id="265" name="フローチャート : 判断 264"/>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141712</xdr:rowOff>
    </xdr:from>
    <xdr:ext cx="762000" cy="259045"/>
    <xdr:sp macro="" textlink="">
      <xdr:nvSpPr>
        <xdr:cNvPr id="266" name="テキスト ボックス 265"/>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92528</xdr:rowOff>
    </xdr:from>
    <xdr:to>
      <xdr:col>24</xdr:col>
      <xdr:colOff>82550</xdr:colOff>
      <xdr:row>61</xdr:row>
      <xdr:rowOff>22678</xdr:rowOff>
    </xdr:to>
    <xdr:sp macro="" textlink="">
      <xdr:nvSpPr>
        <xdr:cNvPr id="272" name="円/楕円 271"/>
        <xdr:cNvSpPr/>
      </xdr:nvSpPr>
      <xdr:spPr>
        <a:xfrm>
          <a:off x="16459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64605</xdr:rowOff>
    </xdr:from>
    <xdr:ext cx="762000" cy="259045"/>
    <xdr:sp macro="" textlink="">
      <xdr:nvSpPr>
        <xdr:cNvPr id="273" name="その他該当値テキスト"/>
        <xdr:cNvSpPr txBox="1"/>
      </xdr:nvSpPr>
      <xdr:spPr>
        <a:xfrm>
          <a:off x="165989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38100</xdr:rowOff>
    </xdr:from>
    <xdr:to>
      <xdr:col>22</xdr:col>
      <xdr:colOff>615950</xdr:colOff>
      <xdr:row>60</xdr:row>
      <xdr:rowOff>139700</xdr:rowOff>
    </xdr:to>
    <xdr:sp macro="" textlink="">
      <xdr:nvSpPr>
        <xdr:cNvPr id="274" name="円/楕円 273"/>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124477</xdr:rowOff>
    </xdr:from>
    <xdr:ext cx="736600" cy="259045"/>
    <xdr:sp macro="" textlink="">
      <xdr:nvSpPr>
        <xdr:cNvPr id="275" name="テキスト ボックス 274"/>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122465</xdr:rowOff>
    </xdr:from>
    <xdr:to>
      <xdr:col>21</xdr:col>
      <xdr:colOff>412750</xdr:colOff>
      <xdr:row>60</xdr:row>
      <xdr:rowOff>52615</xdr:rowOff>
    </xdr:to>
    <xdr:sp macro="" textlink="">
      <xdr:nvSpPr>
        <xdr:cNvPr id="276" name="円/楕円 275"/>
        <xdr:cNvSpPr/>
      </xdr:nvSpPr>
      <xdr:spPr>
        <a:xfrm>
          <a:off x="14732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37392</xdr:rowOff>
    </xdr:from>
    <xdr:ext cx="762000" cy="259045"/>
    <xdr:sp macro="" textlink="">
      <xdr:nvSpPr>
        <xdr:cNvPr id="277" name="テキスト ボックス 276"/>
        <xdr:cNvSpPr txBox="1"/>
      </xdr:nvSpPr>
      <xdr:spPr>
        <a:xfrm>
          <a:off x="14401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68035</xdr:rowOff>
    </xdr:from>
    <xdr:to>
      <xdr:col>20</xdr:col>
      <xdr:colOff>209550</xdr:colOff>
      <xdr:row>59</xdr:row>
      <xdr:rowOff>169635</xdr:rowOff>
    </xdr:to>
    <xdr:sp macro="" textlink="">
      <xdr:nvSpPr>
        <xdr:cNvPr id="278" name="円/楕円 277"/>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154412</xdr:rowOff>
    </xdr:from>
    <xdr:ext cx="762000" cy="259045"/>
    <xdr:sp macro="" textlink="">
      <xdr:nvSpPr>
        <xdr:cNvPr id="279" name="テキスト ボックス 278"/>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57150</xdr:rowOff>
    </xdr:from>
    <xdr:to>
      <xdr:col>19</xdr:col>
      <xdr:colOff>6350</xdr:colOff>
      <xdr:row>59</xdr:row>
      <xdr:rowOff>158750</xdr:rowOff>
    </xdr:to>
    <xdr:sp macro="" textlink="">
      <xdr:nvSpPr>
        <xdr:cNvPr id="280" name="円/楕円 279"/>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143527</xdr:rowOff>
    </xdr:from>
    <xdr:ext cx="762000" cy="259045"/>
    <xdr:sp macro="" textlink="">
      <xdr:nvSpPr>
        <xdr:cNvPr id="281" name="テキスト ボックス 280"/>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　前年度</a:t>
          </a:r>
          <a:r>
            <a:rPr lang="ja-JP" altLang="en-US" sz="1100" baseline="0">
              <a:solidFill>
                <a:schemeClr val="dk1"/>
              </a:solidFill>
              <a:effectLst/>
              <a:latin typeface="+mn-lt"/>
              <a:ea typeface="+mn-ea"/>
              <a:cs typeface="+mn-cs"/>
            </a:rPr>
            <a:t>から変わらず</a:t>
          </a:r>
          <a:r>
            <a:rPr lang="en-US" altLang="ja-JP" sz="1100" baseline="0">
              <a:solidFill>
                <a:schemeClr val="dk1"/>
              </a:solidFill>
              <a:effectLst/>
              <a:latin typeface="+mn-lt"/>
              <a:ea typeface="+mn-ea"/>
              <a:cs typeface="+mn-cs"/>
            </a:rPr>
            <a:t>8.8</a:t>
          </a:r>
          <a:r>
            <a:rPr lang="ja-JP" altLang="ja-JP" sz="1100" baseline="0">
              <a:solidFill>
                <a:schemeClr val="dk1"/>
              </a:solidFill>
              <a:effectLst/>
              <a:latin typeface="+mn-lt"/>
              <a:ea typeface="+mn-ea"/>
              <a:cs typeface="+mn-cs"/>
            </a:rPr>
            <a:t>ポイント</a:t>
          </a:r>
          <a:r>
            <a:rPr lang="ja-JP" altLang="en-US" sz="1100" baseline="0">
              <a:solidFill>
                <a:schemeClr val="dk1"/>
              </a:solidFill>
              <a:effectLst/>
              <a:latin typeface="+mn-lt"/>
              <a:ea typeface="+mn-ea"/>
              <a:cs typeface="+mn-cs"/>
            </a:rPr>
            <a:t>のままであるが、</a:t>
          </a:r>
          <a:r>
            <a:rPr lang="ja-JP" altLang="ja-JP" sz="1100" baseline="0">
              <a:solidFill>
                <a:schemeClr val="dk1"/>
              </a:solidFill>
              <a:effectLst/>
              <a:latin typeface="+mn-lt"/>
              <a:ea typeface="+mn-ea"/>
              <a:cs typeface="+mn-cs"/>
            </a:rPr>
            <a:t>類似団体平均</a:t>
          </a:r>
          <a:r>
            <a:rPr lang="ja-JP" altLang="en-US" sz="1100" baseline="0">
              <a:solidFill>
                <a:schemeClr val="dk1"/>
              </a:solidFill>
              <a:effectLst/>
              <a:latin typeface="+mn-lt"/>
              <a:ea typeface="+mn-ea"/>
              <a:cs typeface="+mn-cs"/>
            </a:rPr>
            <a:t>より低い（良好な）水準にある傾向は前年度から拡大した。</a:t>
          </a:r>
          <a:endParaRPr lang="ja-JP" altLang="ja-JP" sz="1400">
            <a:effectLst/>
          </a:endParaRPr>
        </a:p>
        <a:p>
          <a:r>
            <a:rPr lang="ja-JP" altLang="ja-JP" sz="1100" baseline="0">
              <a:solidFill>
                <a:schemeClr val="dk1"/>
              </a:solidFill>
              <a:effectLst/>
              <a:latin typeface="+mn-lt"/>
              <a:ea typeface="+mn-ea"/>
              <a:cs typeface="+mn-cs"/>
            </a:rPr>
            <a:t>　前年</a:t>
          </a:r>
          <a:r>
            <a:rPr lang="ja-JP" altLang="en-US" sz="1100" baseline="0">
              <a:solidFill>
                <a:schemeClr val="dk1"/>
              </a:solidFill>
              <a:effectLst/>
              <a:latin typeface="+mn-lt"/>
              <a:ea typeface="+mn-ea"/>
              <a:cs typeface="+mn-cs"/>
            </a:rPr>
            <a:t>度</a:t>
          </a:r>
          <a:r>
            <a:rPr lang="ja-JP" altLang="ja-JP" sz="1100" baseline="0">
              <a:solidFill>
                <a:schemeClr val="dk1"/>
              </a:solidFill>
              <a:effectLst/>
              <a:latin typeface="+mn-lt"/>
              <a:ea typeface="+mn-ea"/>
              <a:cs typeface="+mn-cs"/>
            </a:rPr>
            <a:t>に引き続き、主に、一部事務組合が所管する広域ごみ処理施設運営事業において、起債償還の一部完了に伴う特別負担金の減額による。</a:t>
          </a:r>
          <a:endParaRPr lang="ja-JP" altLang="ja-JP" sz="1400">
            <a:effectLst/>
          </a:endParaRPr>
        </a:p>
        <a:p>
          <a:r>
            <a:rPr lang="ja-JP" altLang="ja-JP" sz="1100" baseline="0">
              <a:solidFill>
                <a:schemeClr val="dk1"/>
              </a:solidFill>
              <a:effectLst/>
              <a:latin typeface="+mn-lt"/>
              <a:ea typeface="+mn-ea"/>
              <a:cs typeface="+mn-cs"/>
            </a:rPr>
            <a:t>　今後は一部事務組合の所管施設の老朽化に伴う更新経費の発生が見込まれ、補助費等の上昇も予想される。経費削減に向けて、当市が進める行</a:t>
          </a:r>
          <a:r>
            <a:rPr lang="ja-JP" altLang="en-US" sz="1100" baseline="0">
              <a:solidFill>
                <a:schemeClr val="dk1"/>
              </a:solidFill>
              <a:effectLst/>
              <a:latin typeface="+mn-lt"/>
              <a:ea typeface="+mn-ea"/>
              <a:cs typeface="+mn-cs"/>
            </a:rPr>
            <a:t>財政</a:t>
          </a:r>
          <a:r>
            <a:rPr lang="ja-JP" altLang="ja-JP" sz="1100" baseline="0">
              <a:solidFill>
                <a:schemeClr val="dk1"/>
              </a:solidFill>
              <a:effectLst/>
              <a:latin typeface="+mn-lt"/>
              <a:ea typeface="+mn-ea"/>
              <a:cs typeface="+mn-cs"/>
            </a:rPr>
            <a:t>改革と同様の取り組みを一部事務組合にも促し、協力を得ていきたい。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1270</xdr:rowOff>
    </xdr:to>
    <xdr:cxnSp macro="">
      <xdr:nvCxnSpPr>
        <xdr:cNvPr id="309" name="直線コネクタ 308"/>
        <xdr:cNvCxnSpPr/>
      </xdr:nvCxnSpPr>
      <xdr:spPr>
        <a:xfrm>
          <a:off x="15671800" y="6344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52705</xdr:rowOff>
    </xdr:to>
    <xdr:cxnSp macro="">
      <xdr:nvCxnSpPr>
        <xdr:cNvPr id="312" name="直線コネクタ 311"/>
        <xdr:cNvCxnSpPr/>
      </xdr:nvCxnSpPr>
      <xdr:spPr>
        <a:xfrm flipV="1">
          <a:off x="14782800" y="63449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52705</xdr:rowOff>
    </xdr:from>
    <xdr:to>
      <xdr:col>21</xdr:col>
      <xdr:colOff>361950</xdr:colOff>
      <xdr:row>37</xdr:row>
      <xdr:rowOff>81280</xdr:rowOff>
    </xdr:to>
    <xdr:cxnSp macro="">
      <xdr:nvCxnSpPr>
        <xdr:cNvPr id="315" name="直線コネクタ 314"/>
        <xdr:cNvCxnSpPr/>
      </xdr:nvCxnSpPr>
      <xdr:spPr>
        <a:xfrm flipV="1">
          <a:off x="13893800" y="63963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133350</xdr:rowOff>
    </xdr:from>
    <xdr:to>
      <xdr:col>21</xdr:col>
      <xdr:colOff>412750</xdr:colOff>
      <xdr:row>37</xdr:row>
      <xdr:rowOff>63500</xdr:rowOff>
    </xdr:to>
    <xdr:sp macro="" textlink="">
      <xdr:nvSpPr>
        <xdr:cNvPr id="316" name="フローチャート : 判断 315"/>
        <xdr:cNvSpPr/>
      </xdr:nvSpPr>
      <xdr:spPr>
        <a:xfrm>
          <a:off x="14732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73677</xdr:rowOff>
    </xdr:from>
    <xdr:ext cx="762000" cy="259045"/>
    <xdr:sp macro="" textlink="">
      <xdr:nvSpPr>
        <xdr:cNvPr id="317" name="テキスト ボックス 316"/>
        <xdr:cNvSpPr txBox="1"/>
      </xdr:nvSpPr>
      <xdr:spPr>
        <a:xfrm>
          <a:off x="14401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81280</xdr:rowOff>
    </xdr:from>
    <xdr:to>
      <xdr:col>20</xdr:col>
      <xdr:colOff>158750</xdr:colOff>
      <xdr:row>37</xdr:row>
      <xdr:rowOff>144145</xdr:rowOff>
    </xdr:to>
    <xdr:cxnSp macro="">
      <xdr:nvCxnSpPr>
        <xdr:cNvPr id="318" name="直線コネクタ 317"/>
        <xdr:cNvCxnSpPr/>
      </xdr:nvCxnSpPr>
      <xdr:spPr>
        <a:xfrm flipV="1">
          <a:off x="13004800" y="64249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127635</xdr:rowOff>
    </xdr:from>
    <xdr:to>
      <xdr:col>20</xdr:col>
      <xdr:colOff>209550</xdr:colOff>
      <xdr:row>37</xdr:row>
      <xdr:rowOff>57785</xdr:rowOff>
    </xdr:to>
    <xdr:sp macro="" textlink="">
      <xdr:nvSpPr>
        <xdr:cNvPr id="319" name="フローチャート : 判断 318"/>
        <xdr:cNvSpPr/>
      </xdr:nvSpPr>
      <xdr:spPr>
        <a:xfrm>
          <a:off x="13843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67962</xdr:rowOff>
    </xdr:from>
    <xdr:ext cx="762000" cy="259045"/>
    <xdr:sp macro="" textlink="">
      <xdr:nvSpPr>
        <xdr:cNvPr id="320" name="テキスト ボックス 319"/>
        <xdr:cNvSpPr txBox="1"/>
      </xdr:nvSpPr>
      <xdr:spPr>
        <a:xfrm>
          <a:off x="13512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21" name="フローチャート : 判断 320"/>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22" name="テキスト ボックス 321"/>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8" name="円/楕円 327"/>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138447</xdr:rowOff>
    </xdr:from>
    <xdr:ext cx="762000" cy="259045"/>
    <xdr:sp macro="" textlink="">
      <xdr:nvSpPr>
        <xdr:cNvPr id="329"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30" name="円/楕円 329"/>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62247</xdr:rowOff>
    </xdr:from>
    <xdr:ext cx="736600" cy="259045"/>
    <xdr:sp macro="" textlink="">
      <xdr:nvSpPr>
        <xdr:cNvPr id="331" name="テキスト ボックス 330"/>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xdr:rowOff>
    </xdr:from>
    <xdr:to>
      <xdr:col>21</xdr:col>
      <xdr:colOff>412750</xdr:colOff>
      <xdr:row>37</xdr:row>
      <xdr:rowOff>103505</xdr:rowOff>
    </xdr:to>
    <xdr:sp macro="" textlink="">
      <xdr:nvSpPr>
        <xdr:cNvPr id="332" name="円/楕円 331"/>
        <xdr:cNvSpPr/>
      </xdr:nvSpPr>
      <xdr:spPr>
        <a:xfrm>
          <a:off x="14732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88282</xdr:rowOff>
    </xdr:from>
    <xdr:ext cx="762000" cy="259045"/>
    <xdr:sp macro="" textlink="">
      <xdr:nvSpPr>
        <xdr:cNvPr id="333" name="テキスト ボックス 332"/>
        <xdr:cNvSpPr txBox="1"/>
      </xdr:nvSpPr>
      <xdr:spPr>
        <a:xfrm>
          <a:off x="14401800" y="64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30480</xdr:rowOff>
    </xdr:from>
    <xdr:to>
      <xdr:col>20</xdr:col>
      <xdr:colOff>209550</xdr:colOff>
      <xdr:row>37</xdr:row>
      <xdr:rowOff>132080</xdr:rowOff>
    </xdr:to>
    <xdr:sp macro="" textlink="">
      <xdr:nvSpPr>
        <xdr:cNvPr id="334" name="円/楕円 333"/>
        <xdr:cNvSpPr/>
      </xdr:nvSpPr>
      <xdr:spPr>
        <a:xfrm>
          <a:off x="13843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116857</xdr:rowOff>
    </xdr:from>
    <xdr:ext cx="762000" cy="259045"/>
    <xdr:sp macro="" textlink="">
      <xdr:nvSpPr>
        <xdr:cNvPr id="335" name="テキスト ボックス 334"/>
        <xdr:cNvSpPr txBox="1"/>
      </xdr:nvSpPr>
      <xdr:spPr>
        <a:xfrm>
          <a:off x="13512800" y="64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93345</xdr:rowOff>
    </xdr:from>
    <xdr:to>
      <xdr:col>19</xdr:col>
      <xdr:colOff>6350</xdr:colOff>
      <xdr:row>38</xdr:row>
      <xdr:rowOff>23495</xdr:rowOff>
    </xdr:to>
    <xdr:sp macro="" textlink="">
      <xdr:nvSpPr>
        <xdr:cNvPr id="336" name="円/楕円 335"/>
        <xdr:cNvSpPr/>
      </xdr:nvSpPr>
      <xdr:spPr>
        <a:xfrm>
          <a:off x="12954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8272</xdr:rowOff>
    </xdr:from>
    <xdr:ext cx="762000" cy="259045"/>
    <xdr:sp macro="" textlink="">
      <xdr:nvSpPr>
        <xdr:cNvPr id="337" name="テキスト ボックス 336"/>
        <xdr:cNvSpPr txBox="1"/>
      </xdr:nvSpPr>
      <xdr:spPr>
        <a:xfrm>
          <a:off x="12623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前年度から</a:t>
          </a:r>
          <a:r>
            <a:rPr lang="en-US" altLang="ja-JP" sz="1100" baseline="0">
              <a:solidFill>
                <a:schemeClr val="dk1"/>
              </a:solidFill>
              <a:effectLst/>
              <a:latin typeface="+mn-lt"/>
              <a:ea typeface="+mn-ea"/>
              <a:cs typeface="+mn-cs"/>
            </a:rPr>
            <a:t>0.4</a:t>
          </a:r>
          <a:r>
            <a:rPr lang="ja-JP" altLang="ja-JP" sz="1100" baseline="0">
              <a:solidFill>
                <a:schemeClr val="dk1"/>
              </a:solidFill>
              <a:effectLst/>
              <a:latin typeface="+mn-lt"/>
              <a:ea typeface="+mn-ea"/>
              <a:cs typeface="+mn-cs"/>
            </a:rPr>
            <a:t>ポイント</a:t>
          </a:r>
          <a:r>
            <a:rPr lang="ja-JP" altLang="en-US" sz="1100" baseline="0">
              <a:solidFill>
                <a:schemeClr val="dk1"/>
              </a:solidFill>
              <a:effectLst/>
              <a:latin typeface="+mn-lt"/>
              <a:ea typeface="+mn-ea"/>
              <a:cs typeface="+mn-cs"/>
            </a:rPr>
            <a:t>上昇（悪化）</a:t>
          </a:r>
          <a:r>
            <a:rPr lang="ja-JP" altLang="ja-JP" sz="1100" baseline="0">
              <a:solidFill>
                <a:schemeClr val="dk1"/>
              </a:solidFill>
              <a:effectLst/>
              <a:latin typeface="+mn-lt"/>
              <a:ea typeface="+mn-ea"/>
              <a:cs typeface="+mn-cs"/>
            </a:rPr>
            <a:t>し</a:t>
          </a:r>
          <a:r>
            <a:rPr lang="ja-JP" altLang="en-US" sz="1100" baseline="0">
              <a:solidFill>
                <a:schemeClr val="dk1"/>
              </a:solidFill>
              <a:effectLst/>
              <a:latin typeface="+mn-lt"/>
              <a:ea typeface="+mn-ea"/>
              <a:cs typeface="+mn-cs"/>
            </a:rPr>
            <a:t>、類似</a:t>
          </a:r>
          <a:r>
            <a:rPr lang="ja-JP" altLang="ja-JP" sz="1100" baseline="0">
              <a:solidFill>
                <a:schemeClr val="dk1"/>
              </a:solidFill>
              <a:effectLst/>
              <a:latin typeface="+mn-lt"/>
              <a:ea typeface="+mn-ea"/>
              <a:cs typeface="+mn-cs"/>
            </a:rPr>
            <a:t>団体平均値との乖離も</a:t>
          </a:r>
          <a:r>
            <a:rPr lang="en-US" altLang="ja-JP" sz="1100" baseline="0">
              <a:solidFill>
                <a:schemeClr val="dk1"/>
              </a:solidFill>
              <a:effectLst/>
              <a:latin typeface="+mn-lt"/>
              <a:ea typeface="+mn-ea"/>
              <a:cs typeface="+mn-cs"/>
            </a:rPr>
            <a:t>0.2</a:t>
          </a:r>
          <a:r>
            <a:rPr lang="ja-JP" altLang="en-US" sz="1100" baseline="0">
              <a:solidFill>
                <a:schemeClr val="dk1"/>
              </a:solidFill>
              <a:effectLst/>
              <a:latin typeface="+mn-lt"/>
              <a:ea typeface="+mn-ea"/>
              <a:cs typeface="+mn-cs"/>
            </a:rPr>
            <a:t>ポイント拡大したが、決算額は減少している</a:t>
          </a:r>
          <a:r>
            <a:rPr lang="ja-JP" altLang="ja-JP" sz="1100" baseline="0">
              <a:solidFill>
                <a:schemeClr val="dk1"/>
              </a:solidFill>
              <a:effectLst/>
              <a:latin typeface="+mn-lt"/>
              <a:ea typeface="+mn-ea"/>
              <a:cs typeface="+mn-cs"/>
            </a:rPr>
            <a:t>。</a:t>
          </a:r>
          <a:endParaRPr lang="ja-JP" altLang="ja-JP" sz="1400">
            <a:effectLst/>
          </a:endParaRPr>
        </a:p>
        <a:p>
          <a:r>
            <a:rPr lang="ja-JP" altLang="ja-JP" sz="1100" baseline="0">
              <a:solidFill>
                <a:schemeClr val="dk1"/>
              </a:solidFill>
              <a:effectLst/>
              <a:latin typeface="+mn-lt"/>
              <a:ea typeface="+mn-ea"/>
              <a:cs typeface="+mn-cs"/>
            </a:rPr>
            <a:t>　合併特例債を活用した新庁舎建設等の大規模建設事業や、臨時財政対策債の発行などにより公債費は増え、平成</a:t>
          </a:r>
          <a:r>
            <a:rPr lang="en-US" altLang="ja-JP" sz="1100" baseline="0">
              <a:solidFill>
                <a:schemeClr val="dk1"/>
              </a:solidFill>
              <a:effectLst/>
              <a:latin typeface="+mn-lt"/>
              <a:ea typeface="+mn-ea"/>
              <a:cs typeface="+mn-cs"/>
            </a:rPr>
            <a:t>31</a:t>
          </a:r>
          <a:r>
            <a:rPr lang="ja-JP" altLang="ja-JP" sz="1100" baseline="0">
              <a:solidFill>
                <a:schemeClr val="dk1"/>
              </a:solidFill>
              <a:effectLst/>
              <a:latin typeface="+mn-lt"/>
              <a:ea typeface="+mn-ea"/>
              <a:cs typeface="+mn-cs"/>
            </a:rPr>
            <a:t>年度にピークを迎えるものと推計している。</a:t>
          </a:r>
          <a:endParaRPr lang="ja-JP" altLang="ja-JP" sz="1400">
            <a:effectLst/>
          </a:endParaRPr>
        </a:p>
        <a:p>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しかしながら、増加する地方債残高は、交付税措置率の高いものが中心であり、実質的な一般財源負担額はむしろ減少を見込んでいる。また、</a:t>
          </a:r>
          <a:r>
            <a:rPr lang="ja-JP" altLang="en-US" sz="1100" baseline="0">
              <a:solidFill>
                <a:schemeClr val="dk1"/>
              </a:solidFill>
              <a:effectLst/>
              <a:latin typeface="+mn-lt"/>
              <a:ea typeface="+mn-ea"/>
              <a:cs typeface="+mn-cs"/>
            </a:rPr>
            <a:t>将来における</a:t>
          </a:r>
          <a:r>
            <a:rPr lang="ja-JP" altLang="ja-JP" sz="1100" baseline="0">
              <a:solidFill>
                <a:schemeClr val="dk1"/>
              </a:solidFill>
              <a:effectLst/>
              <a:latin typeface="+mn-lt"/>
              <a:ea typeface="+mn-ea"/>
              <a:cs typeface="+mn-cs"/>
            </a:rPr>
            <a:t>公債費</a:t>
          </a:r>
          <a:r>
            <a:rPr lang="ja-JP" altLang="en-US" sz="1100" baseline="0">
              <a:solidFill>
                <a:schemeClr val="dk1"/>
              </a:solidFill>
              <a:effectLst/>
              <a:latin typeface="+mn-lt"/>
              <a:ea typeface="+mn-ea"/>
              <a:cs typeface="+mn-cs"/>
            </a:rPr>
            <a:t>のピーク</a:t>
          </a:r>
          <a:r>
            <a:rPr lang="ja-JP" altLang="ja-JP" sz="1100" baseline="0">
              <a:solidFill>
                <a:schemeClr val="dk1"/>
              </a:solidFill>
              <a:effectLst/>
              <a:latin typeface="+mn-lt"/>
              <a:ea typeface="+mn-ea"/>
              <a:cs typeface="+mn-cs"/>
            </a:rPr>
            <a:t>に</a:t>
          </a:r>
          <a:r>
            <a:rPr lang="ja-JP" altLang="en-US" sz="1100" baseline="0">
              <a:solidFill>
                <a:schemeClr val="dk1"/>
              </a:solidFill>
              <a:effectLst/>
              <a:latin typeface="+mn-lt"/>
              <a:ea typeface="+mn-ea"/>
              <a:cs typeface="+mn-cs"/>
            </a:rPr>
            <a:t>対応するため</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これまでに</a:t>
          </a:r>
          <a:r>
            <a:rPr lang="ja-JP" altLang="ja-JP" sz="1100" baseline="0">
              <a:solidFill>
                <a:schemeClr val="dk1"/>
              </a:solidFill>
              <a:effectLst/>
              <a:latin typeface="+mn-lt"/>
              <a:ea typeface="+mn-ea"/>
              <a:cs typeface="+mn-cs"/>
            </a:rPr>
            <a:t>減債基金への積み増しを計画的に実施して</a:t>
          </a:r>
          <a:r>
            <a:rPr lang="ja-JP" altLang="en-US" sz="1100" baseline="0">
              <a:solidFill>
                <a:schemeClr val="dk1"/>
              </a:solidFill>
              <a:effectLst/>
              <a:latin typeface="+mn-lt"/>
              <a:ea typeface="+mn-ea"/>
              <a:cs typeface="+mn-cs"/>
            </a:rPr>
            <a:t>きたところである。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62992</xdr:rowOff>
    </xdr:from>
    <xdr:to>
      <xdr:col>7</xdr:col>
      <xdr:colOff>15875</xdr:colOff>
      <xdr:row>78</xdr:row>
      <xdr:rowOff>81280</xdr:rowOff>
    </xdr:to>
    <xdr:cxnSp macro="">
      <xdr:nvCxnSpPr>
        <xdr:cNvPr id="367" name="直線コネクタ 366"/>
        <xdr:cNvCxnSpPr/>
      </xdr:nvCxnSpPr>
      <xdr:spPr>
        <a:xfrm>
          <a:off x="3987800" y="134360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78</xdr:row>
      <xdr:rowOff>108713</xdr:rowOff>
    </xdr:to>
    <xdr:cxnSp macro="">
      <xdr:nvCxnSpPr>
        <xdr:cNvPr id="370" name="直線コネクタ 369"/>
        <xdr:cNvCxnSpPr/>
      </xdr:nvCxnSpPr>
      <xdr:spPr>
        <a:xfrm flipV="1">
          <a:off x="3098800" y="134360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108713</xdr:rowOff>
    </xdr:from>
    <xdr:to>
      <xdr:col>4</xdr:col>
      <xdr:colOff>346075</xdr:colOff>
      <xdr:row>78</xdr:row>
      <xdr:rowOff>136144</xdr:rowOff>
    </xdr:to>
    <xdr:cxnSp macro="">
      <xdr:nvCxnSpPr>
        <xdr:cNvPr id="373" name="直線コネクタ 372"/>
        <xdr:cNvCxnSpPr/>
      </xdr:nvCxnSpPr>
      <xdr:spPr>
        <a:xfrm flipV="1">
          <a:off x="2209800" y="134818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5" name="テキスト ボックス 37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136144</xdr:rowOff>
    </xdr:to>
    <xdr:cxnSp macro="">
      <xdr:nvCxnSpPr>
        <xdr:cNvPr id="376" name="直線コネクタ 375"/>
        <xdr:cNvCxnSpPr/>
      </xdr:nvCxnSpPr>
      <xdr:spPr>
        <a:xfrm>
          <a:off x="1320800" y="134772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7" name="フローチャート : 判断 376"/>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8" name="テキスト ボックス 377"/>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86" name="円/楕円 385"/>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87"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xdr:rowOff>
    </xdr:from>
    <xdr:to>
      <xdr:col>5</xdr:col>
      <xdr:colOff>600075</xdr:colOff>
      <xdr:row>78</xdr:row>
      <xdr:rowOff>113792</xdr:rowOff>
    </xdr:to>
    <xdr:sp macro="" textlink="">
      <xdr:nvSpPr>
        <xdr:cNvPr id="388" name="円/楕円 387"/>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89" name="テキスト ボックス 388"/>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57913</xdr:rowOff>
    </xdr:from>
    <xdr:to>
      <xdr:col>4</xdr:col>
      <xdr:colOff>396875</xdr:colOff>
      <xdr:row>78</xdr:row>
      <xdr:rowOff>159513</xdr:rowOff>
    </xdr:to>
    <xdr:sp macro="" textlink="">
      <xdr:nvSpPr>
        <xdr:cNvPr id="390" name="円/楕円 389"/>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144290</xdr:rowOff>
    </xdr:from>
    <xdr:ext cx="762000" cy="259045"/>
    <xdr:sp macro="" textlink="">
      <xdr:nvSpPr>
        <xdr:cNvPr id="391" name="テキスト ボックス 390"/>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85344</xdr:rowOff>
    </xdr:from>
    <xdr:to>
      <xdr:col>3</xdr:col>
      <xdr:colOff>193675</xdr:colOff>
      <xdr:row>79</xdr:row>
      <xdr:rowOff>15494</xdr:rowOff>
    </xdr:to>
    <xdr:sp macro="" textlink="">
      <xdr:nvSpPr>
        <xdr:cNvPr id="392" name="円/楕円 391"/>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93" name="テキスト ボックス 392"/>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4" name="円/楕円 393"/>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5" name="テキスト ボックス 394"/>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前年度比較で</a:t>
          </a:r>
          <a:r>
            <a:rPr lang="en-US" altLang="ja-JP" sz="1100" baseline="0">
              <a:solidFill>
                <a:schemeClr val="dk1"/>
              </a:solidFill>
              <a:effectLst/>
              <a:latin typeface="+mn-lt"/>
              <a:ea typeface="+mn-ea"/>
              <a:cs typeface="+mn-cs"/>
            </a:rPr>
            <a:t>2.9</a:t>
          </a:r>
          <a:r>
            <a:rPr lang="ja-JP" altLang="ja-JP" sz="1100" baseline="0">
              <a:solidFill>
                <a:schemeClr val="dk1"/>
              </a:solidFill>
              <a:effectLst/>
              <a:latin typeface="+mn-lt"/>
              <a:ea typeface="+mn-ea"/>
              <a:cs typeface="+mn-cs"/>
            </a:rPr>
            <a:t>ポイントの上昇</a:t>
          </a:r>
          <a:r>
            <a:rPr lang="ja-JP" altLang="en-US" sz="1100" baseline="0">
              <a:solidFill>
                <a:schemeClr val="dk1"/>
              </a:solidFill>
              <a:effectLst/>
              <a:latin typeface="+mn-lt"/>
              <a:ea typeface="+mn-ea"/>
              <a:cs typeface="+mn-cs"/>
            </a:rPr>
            <a:t>（悪化）</a:t>
          </a:r>
          <a:r>
            <a:rPr lang="ja-JP" altLang="ja-JP" sz="1100" baseline="0">
              <a:solidFill>
                <a:schemeClr val="dk1"/>
              </a:solidFill>
              <a:effectLst/>
              <a:latin typeface="+mn-lt"/>
              <a:ea typeface="+mn-ea"/>
              <a:cs typeface="+mn-cs"/>
            </a:rPr>
            <a:t>となったが、</a:t>
          </a:r>
          <a:r>
            <a:rPr lang="ja-JP" altLang="en-US" sz="1100" baseline="0">
              <a:solidFill>
                <a:schemeClr val="dk1"/>
              </a:solidFill>
              <a:effectLst/>
              <a:latin typeface="+mn-lt"/>
              <a:ea typeface="+mn-ea"/>
              <a:cs typeface="+mn-cs"/>
            </a:rPr>
            <a:t>依然として</a:t>
          </a:r>
          <a:r>
            <a:rPr lang="ja-JP" altLang="ja-JP" sz="1100" baseline="0">
              <a:solidFill>
                <a:schemeClr val="dk1"/>
              </a:solidFill>
              <a:effectLst/>
              <a:latin typeface="+mn-lt"/>
              <a:ea typeface="+mn-ea"/>
              <a:cs typeface="+mn-cs"/>
            </a:rPr>
            <a:t>類似団体平均より</a:t>
          </a:r>
          <a:r>
            <a:rPr lang="en-US" altLang="ja-JP" sz="1100" baseline="0">
              <a:solidFill>
                <a:schemeClr val="dk1"/>
              </a:solidFill>
              <a:effectLst/>
              <a:latin typeface="+mn-lt"/>
              <a:ea typeface="+mn-ea"/>
              <a:cs typeface="+mn-cs"/>
            </a:rPr>
            <a:t>4.3</a:t>
          </a:r>
          <a:r>
            <a:rPr lang="ja-JP" altLang="ja-JP" sz="1100" baseline="0">
              <a:solidFill>
                <a:schemeClr val="dk1"/>
              </a:solidFill>
              <a:effectLst/>
              <a:latin typeface="+mn-lt"/>
              <a:ea typeface="+mn-ea"/>
              <a:cs typeface="+mn-cs"/>
            </a:rPr>
            <a:t>ポイント低く抑えられている。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悪化</a:t>
          </a:r>
          <a:r>
            <a:rPr lang="ja-JP" altLang="ja-JP" sz="1100" baseline="0">
              <a:solidFill>
                <a:schemeClr val="dk1"/>
              </a:solidFill>
              <a:effectLst/>
              <a:latin typeface="+mn-lt"/>
              <a:ea typeface="+mn-ea"/>
              <a:cs typeface="+mn-cs"/>
            </a:rPr>
            <a:t>要因としては、扶助費や維持補修費</a:t>
          </a:r>
          <a:r>
            <a:rPr lang="ja-JP" altLang="en-US" sz="1100" baseline="0">
              <a:solidFill>
                <a:schemeClr val="dk1"/>
              </a:solidFill>
              <a:effectLst/>
              <a:latin typeface="+mn-lt"/>
              <a:ea typeface="+mn-ea"/>
              <a:cs typeface="+mn-cs"/>
            </a:rPr>
            <a:t>の増加</a:t>
          </a:r>
          <a:r>
            <a:rPr lang="ja-JP" altLang="ja-JP" sz="1100" baseline="0">
              <a:solidFill>
                <a:schemeClr val="dk1"/>
              </a:solidFill>
              <a:effectLst/>
              <a:latin typeface="+mn-lt"/>
              <a:ea typeface="+mn-ea"/>
              <a:cs typeface="+mn-cs"/>
            </a:rPr>
            <a:t>が影響している。扶助費については抑制が困難な面もあるが、今後も改革改善等による経費削減を行い、可能な限り市民サービスにつながる経費へシフト</a:t>
          </a:r>
          <a:r>
            <a:rPr lang="ja-JP" altLang="en-US" sz="1100" baseline="0">
              <a:solidFill>
                <a:schemeClr val="dk1"/>
              </a:solidFill>
              <a:effectLst/>
              <a:latin typeface="+mn-lt"/>
              <a:ea typeface="+mn-ea"/>
              <a:cs typeface="+mn-cs"/>
            </a:rPr>
            <a:t>を図るとともに、維持補修費についても、</a:t>
          </a:r>
          <a:r>
            <a:rPr lang="ja-JP" altLang="ja-JP" sz="1100" baseline="0">
              <a:solidFill>
                <a:schemeClr val="dk1"/>
              </a:solidFill>
              <a:effectLst/>
              <a:latin typeface="+mn-lt"/>
              <a:ea typeface="+mn-ea"/>
              <a:cs typeface="+mn-cs"/>
            </a:rPr>
            <a:t>市全体の公共施設等総合管理計画に基づき、施設管理費の抑制</a:t>
          </a:r>
          <a:r>
            <a:rPr lang="ja-JP" altLang="en-US" sz="1100" baseline="0">
              <a:solidFill>
                <a:schemeClr val="dk1"/>
              </a:solidFill>
              <a:effectLst/>
              <a:latin typeface="+mn-lt"/>
              <a:ea typeface="+mn-ea"/>
              <a:cs typeface="+mn-cs"/>
            </a:rPr>
            <a:t>に努めていきたい。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119380</xdr:rowOff>
    </xdr:from>
    <xdr:to>
      <xdr:col>24</xdr:col>
      <xdr:colOff>31750</xdr:colOff>
      <xdr:row>75</xdr:row>
      <xdr:rowOff>58420</xdr:rowOff>
    </xdr:to>
    <xdr:cxnSp macro="">
      <xdr:nvCxnSpPr>
        <xdr:cNvPr id="428" name="直線コネクタ 427"/>
        <xdr:cNvCxnSpPr/>
      </xdr:nvCxnSpPr>
      <xdr:spPr>
        <a:xfrm>
          <a:off x="15671800" y="128066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96520</xdr:rowOff>
    </xdr:from>
    <xdr:to>
      <xdr:col>22</xdr:col>
      <xdr:colOff>565150</xdr:colOff>
      <xdr:row>74</xdr:row>
      <xdr:rowOff>119380</xdr:rowOff>
    </xdr:to>
    <xdr:cxnSp macro="">
      <xdr:nvCxnSpPr>
        <xdr:cNvPr id="431" name="直線コネクタ 430"/>
        <xdr:cNvCxnSpPr/>
      </xdr:nvCxnSpPr>
      <xdr:spPr>
        <a:xfrm>
          <a:off x="14782800" y="12783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31750</xdr:rowOff>
    </xdr:from>
    <xdr:to>
      <xdr:col>21</xdr:col>
      <xdr:colOff>361950</xdr:colOff>
      <xdr:row>74</xdr:row>
      <xdr:rowOff>96520</xdr:rowOff>
    </xdr:to>
    <xdr:cxnSp macro="">
      <xdr:nvCxnSpPr>
        <xdr:cNvPr id="434" name="直線コネクタ 433"/>
        <xdr:cNvCxnSpPr/>
      </xdr:nvCxnSpPr>
      <xdr:spPr>
        <a:xfrm>
          <a:off x="13893800" y="127190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140970</xdr:rowOff>
    </xdr:from>
    <xdr:to>
      <xdr:col>21</xdr:col>
      <xdr:colOff>412750</xdr:colOff>
      <xdr:row>76</xdr:row>
      <xdr:rowOff>71120</xdr:rowOff>
    </xdr:to>
    <xdr:sp macro="" textlink="">
      <xdr:nvSpPr>
        <xdr:cNvPr id="435" name="フローチャート : 判断 434"/>
        <xdr:cNvSpPr/>
      </xdr:nvSpPr>
      <xdr:spPr>
        <a:xfrm>
          <a:off x="14732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55897</xdr:rowOff>
    </xdr:from>
    <xdr:ext cx="762000" cy="259045"/>
    <xdr:sp macro="" textlink="">
      <xdr:nvSpPr>
        <xdr:cNvPr id="436" name="テキスト ボックス 435"/>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31750</xdr:rowOff>
    </xdr:from>
    <xdr:to>
      <xdr:col>20</xdr:col>
      <xdr:colOff>158750</xdr:colOff>
      <xdr:row>74</xdr:row>
      <xdr:rowOff>161290</xdr:rowOff>
    </xdr:to>
    <xdr:cxnSp macro="">
      <xdr:nvCxnSpPr>
        <xdr:cNvPr id="437" name="直線コネクタ 436"/>
        <xdr:cNvCxnSpPr/>
      </xdr:nvCxnSpPr>
      <xdr:spPr>
        <a:xfrm flipV="1">
          <a:off x="13004800" y="1271905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38" name="フローチャート : 判断 437"/>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166388</xdr:rowOff>
    </xdr:from>
    <xdr:ext cx="762000" cy="259045"/>
    <xdr:sp macro="" textlink="">
      <xdr:nvSpPr>
        <xdr:cNvPr id="439" name="テキスト ボックス 438"/>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106680</xdr:rowOff>
    </xdr:from>
    <xdr:to>
      <xdr:col>19</xdr:col>
      <xdr:colOff>6350</xdr:colOff>
      <xdr:row>76</xdr:row>
      <xdr:rowOff>36830</xdr:rowOff>
    </xdr:to>
    <xdr:sp macro="" textlink="">
      <xdr:nvSpPr>
        <xdr:cNvPr id="440" name="フローチャート : 判断 439"/>
        <xdr:cNvSpPr/>
      </xdr:nvSpPr>
      <xdr:spPr>
        <a:xfrm>
          <a:off x="12954000" y="129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21607</xdr:rowOff>
    </xdr:from>
    <xdr:ext cx="762000" cy="259045"/>
    <xdr:sp macro="" textlink="">
      <xdr:nvSpPr>
        <xdr:cNvPr id="441" name="テキスト ボックス 440"/>
        <xdr:cNvSpPr txBox="1"/>
      </xdr:nvSpPr>
      <xdr:spPr>
        <a:xfrm>
          <a:off x="12623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7620</xdr:rowOff>
    </xdr:from>
    <xdr:to>
      <xdr:col>24</xdr:col>
      <xdr:colOff>82550</xdr:colOff>
      <xdr:row>75</xdr:row>
      <xdr:rowOff>109220</xdr:rowOff>
    </xdr:to>
    <xdr:sp macro="" textlink="">
      <xdr:nvSpPr>
        <xdr:cNvPr id="447" name="円/楕円 446"/>
        <xdr:cNvSpPr/>
      </xdr:nvSpPr>
      <xdr:spPr>
        <a:xfrm>
          <a:off x="16459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24147</xdr:rowOff>
    </xdr:from>
    <xdr:ext cx="762000" cy="259045"/>
    <xdr:sp macro="" textlink="">
      <xdr:nvSpPr>
        <xdr:cNvPr id="448" name="公債費以外該当値テキスト"/>
        <xdr:cNvSpPr txBox="1"/>
      </xdr:nvSpPr>
      <xdr:spPr>
        <a:xfrm>
          <a:off x="16598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68580</xdr:rowOff>
    </xdr:from>
    <xdr:to>
      <xdr:col>22</xdr:col>
      <xdr:colOff>615950</xdr:colOff>
      <xdr:row>74</xdr:row>
      <xdr:rowOff>170180</xdr:rowOff>
    </xdr:to>
    <xdr:sp macro="" textlink="">
      <xdr:nvSpPr>
        <xdr:cNvPr id="449" name="円/楕円 448"/>
        <xdr:cNvSpPr/>
      </xdr:nvSpPr>
      <xdr:spPr>
        <a:xfrm>
          <a:off x="15621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8907</xdr:rowOff>
    </xdr:from>
    <xdr:ext cx="736600" cy="259045"/>
    <xdr:sp macro="" textlink="">
      <xdr:nvSpPr>
        <xdr:cNvPr id="450" name="テキスト ボックス 449"/>
        <xdr:cNvSpPr txBox="1"/>
      </xdr:nvSpPr>
      <xdr:spPr>
        <a:xfrm>
          <a:off x="15290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45720</xdr:rowOff>
    </xdr:from>
    <xdr:to>
      <xdr:col>21</xdr:col>
      <xdr:colOff>412750</xdr:colOff>
      <xdr:row>74</xdr:row>
      <xdr:rowOff>147320</xdr:rowOff>
    </xdr:to>
    <xdr:sp macro="" textlink="">
      <xdr:nvSpPr>
        <xdr:cNvPr id="451" name="円/楕円 450"/>
        <xdr:cNvSpPr/>
      </xdr:nvSpPr>
      <xdr:spPr>
        <a:xfrm>
          <a:off x="14732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157497</xdr:rowOff>
    </xdr:from>
    <xdr:ext cx="762000" cy="259045"/>
    <xdr:sp macro="" textlink="">
      <xdr:nvSpPr>
        <xdr:cNvPr id="452" name="テキスト ボックス 451"/>
        <xdr:cNvSpPr txBox="1"/>
      </xdr:nvSpPr>
      <xdr:spPr>
        <a:xfrm>
          <a:off x="14401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152400</xdr:rowOff>
    </xdr:from>
    <xdr:to>
      <xdr:col>20</xdr:col>
      <xdr:colOff>209550</xdr:colOff>
      <xdr:row>74</xdr:row>
      <xdr:rowOff>82550</xdr:rowOff>
    </xdr:to>
    <xdr:sp macro="" textlink="">
      <xdr:nvSpPr>
        <xdr:cNvPr id="453" name="円/楕円 452"/>
        <xdr:cNvSpPr/>
      </xdr:nvSpPr>
      <xdr:spPr>
        <a:xfrm>
          <a:off x="13843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92727</xdr:rowOff>
    </xdr:from>
    <xdr:ext cx="762000" cy="259045"/>
    <xdr:sp macro="" textlink="">
      <xdr:nvSpPr>
        <xdr:cNvPr id="454" name="テキスト ボックス 453"/>
        <xdr:cNvSpPr txBox="1"/>
      </xdr:nvSpPr>
      <xdr:spPr>
        <a:xfrm>
          <a:off x="13512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110490</xdr:rowOff>
    </xdr:from>
    <xdr:to>
      <xdr:col>19</xdr:col>
      <xdr:colOff>6350</xdr:colOff>
      <xdr:row>75</xdr:row>
      <xdr:rowOff>40640</xdr:rowOff>
    </xdr:to>
    <xdr:sp macro="" textlink="">
      <xdr:nvSpPr>
        <xdr:cNvPr id="455" name="円/楕円 454"/>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50817</xdr:rowOff>
    </xdr:from>
    <xdr:ext cx="762000" cy="259045"/>
    <xdr:sp macro="" textlink="">
      <xdr:nvSpPr>
        <xdr:cNvPr id="456" name="テキスト ボックス 455"/>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新潟県新発田市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43199</xdr:rowOff>
    </xdr:from>
    <xdr:to>
      <xdr:col>4</xdr:col>
      <xdr:colOff>1117600</xdr:colOff>
      <xdr:row>16</xdr:row>
      <xdr:rowOff>53124</xdr:rowOff>
    </xdr:to>
    <xdr:cxnSp macro="">
      <xdr:nvCxnSpPr>
        <xdr:cNvPr id="50" name="直線コネクタ 49"/>
        <xdr:cNvCxnSpPr/>
      </xdr:nvCxnSpPr>
      <xdr:spPr bwMode="auto">
        <a:xfrm flipV="1">
          <a:off x="5003800" y="2834024"/>
          <a:ext cx="647700" cy="9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53124</xdr:rowOff>
    </xdr:from>
    <xdr:to>
      <xdr:col>4</xdr:col>
      <xdr:colOff>469900</xdr:colOff>
      <xdr:row>16</xdr:row>
      <xdr:rowOff>87376</xdr:rowOff>
    </xdr:to>
    <xdr:cxnSp macro="">
      <xdr:nvCxnSpPr>
        <xdr:cNvPr id="53" name="直線コネクタ 52"/>
        <xdr:cNvCxnSpPr/>
      </xdr:nvCxnSpPr>
      <xdr:spPr bwMode="auto">
        <a:xfrm flipV="1">
          <a:off x="4305300" y="2843949"/>
          <a:ext cx="698500" cy="34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87376</xdr:rowOff>
    </xdr:from>
    <xdr:to>
      <xdr:col>3</xdr:col>
      <xdr:colOff>904875</xdr:colOff>
      <xdr:row>16</xdr:row>
      <xdr:rowOff>101911</xdr:rowOff>
    </xdr:to>
    <xdr:cxnSp macro="">
      <xdr:nvCxnSpPr>
        <xdr:cNvPr id="56" name="直線コネクタ 55"/>
        <xdr:cNvCxnSpPr/>
      </xdr:nvCxnSpPr>
      <xdr:spPr bwMode="auto">
        <a:xfrm flipV="1">
          <a:off x="3606800" y="2878201"/>
          <a:ext cx="698500" cy="1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150061</xdr:rowOff>
    </xdr:from>
    <xdr:ext cx="762000" cy="259045"/>
    <xdr:sp macro="" textlink="">
      <xdr:nvSpPr>
        <xdr:cNvPr id="58" name="テキスト ボックス 57"/>
        <xdr:cNvSpPr txBox="1"/>
      </xdr:nvSpPr>
      <xdr:spPr>
        <a:xfrm>
          <a:off x="3924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38665</xdr:rowOff>
    </xdr:from>
    <xdr:to>
      <xdr:col>3</xdr:col>
      <xdr:colOff>206375</xdr:colOff>
      <xdr:row>16</xdr:row>
      <xdr:rowOff>101911</xdr:rowOff>
    </xdr:to>
    <xdr:cxnSp macro="">
      <xdr:nvCxnSpPr>
        <xdr:cNvPr id="59" name="直線コネクタ 58"/>
        <xdr:cNvCxnSpPr/>
      </xdr:nvCxnSpPr>
      <xdr:spPr bwMode="auto">
        <a:xfrm>
          <a:off x="2908300" y="2829490"/>
          <a:ext cx="698500" cy="63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4195</xdr:rowOff>
    </xdr:from>
    <xdr:ext cx="762000" cy="259045"/>
    <xdr:sp macro="" textlink="">
      <xdr:nvSpPr>
        <xdr:cNvPr id="61" name="テキスト ボックス 60"/>
        <xdr:cNvSpPr txBox="1"/>
      </xdr:nvSpPr>
      <xdr:spPr>
        <a:xfrm>
          <a:off x="32258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135278</xdr:rowOff>
    </xdr:from>
    <xdr:ext cx="762000" cy="259045"/>
    <xdr:sp macro="" textlink="">
      <xdr:nvSpPr>
        <xdr:cNvPr id="63" name="テキスト ボックス 62"/>
        <xdr:cNvSpPr txBox="1"/>
      </xdr:nvSpPr>
      <xdr:spPr>
        <a:xfrm>
          <a:off x="2527300" y="30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163849</xdr:rowOff>
    </xdr:from>
    <xdr:to>
      <xdr:col>5</xdr:col>
      <xdr:colOff>34925</xdr:colOff>
      <xdr:row>16</xdr:row>
      <xdr:rowOff>93999</xdr:rowOff>
    </xdr:to>
    <xdr:sp macro="" textlink="">
      <xdr:nvSpPr>
        <xdr:cNvPr id="69" name="円/楕円 68"/>
        <xdr:cNvSpPr/>
      </xdr:nvSpPr>
      <xdr:spPr bwMode="auto">
        <a:xfrm>
          <a:off x="5600700" y="2783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8926</xdr:rowOff>
    </xdr:from>
    <xdr:ext cx="762000" cy="259045"/>
    <xdr:sp macro="" textlink="">
      <xdr:nvSpPr>
        <xdr:cNvPr id="70" name="人口1人当たり決算額の推移該当値テキスト130"/>
        <xdr:cNvSpPr txBox="1"/>
      </xdr:nvSpPr>
      <xdr:spPr>
        <a:xfrm>
          <a:off x="5740400" y="26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77,899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2324</xdr:rowOff>
    </xdr:from>
    <xdr:to>
      <xdr:col>4</xdr:col>
      <xdr:colOff>520700</xdr:colOff>
      <xdr:row>16</xdr:row>
      <xdr:rowOff>103924</xdr:rowOff>
    </xdr:to>
    <xdr:sp macro="" textlink="">
      <xdr:nvSpPr>
        <xdr:cNvPr id="71" name="円/楕円 70"/>
        <xdr:cNvSpPr/>
      </xdr:nvSpPr>
      <xdr:spPr bwMode="auto">
        <a:xfrm>
          <a:off x="4953000" y="279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114101</xdr:rowOff>
    </xdr:from>
    <xdr:ext cx="736600" cy="259045"/>
    <xdr:sp macro="" textlink="">
      <xdr:nvSpPr>
        <xdr:cNvPr id="72" name="テキスト ボックス 71"/>
        <xdr:cNvSpPr txBox="1"/>
      </xdr:nvSpPr>
      <xdr:spPr>
        <a:xfrm>
          <a:off x="4622800" y="2562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77,378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36576</xdr:rowOff>
    </xdr:from>
    <xdr:to>
      <xdr:col>3</xdr:col>
      <xdr:colOff>955675</xdr:colOff>
      <xdr:row>16</xdr:row>
      <xdr:rowOff>138176</xdr:rowOff>
    </xdr:to>
    <xdr:sp macro="" textlink="">
      <xdr:nvSpPr>
        <xdr:cNvPr id="73" name="円/楕円 72"/>
        <xdr:cNvSpPr/>
      </xdr:nvSpPr>
      <xdr:spPr bwMode="auto">
        <a:xfrm>
          <a:off x="4254500" y="282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148353</xdr:rowOff>
    </xdr:from>
    <xdr:ext cx="762000" cy="259045"/>
    <xdr:sp macro="" textlink="">
      <xdr:nvSpPr>
        <xdr:cNvPr id="74" name="テキスト ボックス 73"/>
        <xdr:cNvSpPr txBox="1"/>
      </xdr:nvSpPr>
      <xdr:spPr>
        <a:xfrm>
          <a:off x="3924300" y="259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75,580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51111</xdr:rowOff>
    </xdr:from>
    <xdr:to>
      <xdr:col>3</xdr:col>
      <xdr:colOff>257175</xdr:colOff>
      <xdr:row>16</xdr:row>
      <xdr:rowOff>152711</xdr:rowOff>
    </xdr:to>
    <xdr:sp macro="" textlink="">
      <xdr:nvSpPr>
        <xdr:cNvPr id="75" name="円/楕円 74"/>
        <xdr:cNvSpPr/>
      </xdr:nvSpPr>
      <xdr:spPr bwMode="auto">
        <a:xfrm>
          <a:off x="3556000" y="284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162888</xdr:rowOff>
    </xdr:from>
    <xdr:ext cx="762000" cy="259045"/>
    <xdr:sp macro="" textlink="">
      <xdr:nvSpPr>
        <xdr:cNvPr id="76" name="テキスト ボックス 75"/>
        <xdr:cNvSpPr txBox="1"/>
      </xdr:nvSpPr>
      <xdr:spPr>
        <a:xfrm>
          <a:off x="3225800" y="261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74,817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159315</xdr:rowOff>
    </xdr:from>
    <xdr:to>
      <xdr:col>2</xdr:col>
      <xdr:colOff>692150</xdr:colOff>
      <xdr:row>16</xdr:row>
      <xdr:rowOff>89465</xdr:rowOff>
    </xdr:to>
    <xdr:sp macro="" textlink="">
      <xdr:nvSpPr>
        <xdr:cNvPr id="77" name="円/楕円 76"/>
        <xdr:cNvSpPr/>
      </xdr:nvSpPr>
      <xdr:spPr bwMode="auto">
        <a:xfrm>
          <a:off x="2857500" y="2778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99642</xdr:rowOff>
    </xdr:from>
    <xdr:ext cx="762000" cy="259045"/>
    <xdr:sp macro="" textlink="">
      <xdr:nvSpPr>
        <xdr:cNvPr id="78" name="テキスト ボックス 77"/>
        <xdr:cNvSpPr txBox="1"/>
      </xdr:nvSpPr>
      <xdr:spPr>
        <a:xfrm>
          <a:off x="2527300" y="254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156881</xdr:rowOff>
    </xdr:from>
    <xdr:to>
      <xdr:col>4</xdr:col>
      <xdr:colOff>1117600</xdr:colOff>
      <xdr:row>35</xdr:row>
      <xdr:rowOff>165372</xdr:rowOff>
    </xdr:to>
    <xdr:cxnSp macro="">
      <xdr:nvCxnSpPr>
        <xdr:cNvPr id="113" name="直線コネクタ 112"/>
        <xdr:cNvCxnSpPr/>
      </xdr:nvCxnSpPr>
      <xdr:spPr bwMode="auto">
        <a:xfrm flipV="1">
          <a:off x="5003800" y="6767231"/>
          <a:ext cx="647700" cy="8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141659</xdr:rowOff>
    </xdr:from>
    <xdr:ext cx="762000" cy="259045"/>
    <xdr:sp macro="" textlink="">
      <xdr:nvSpPr>
        <xdr:cNvPr id="114" name="人口1人当たり決算額の推移平均値テキスト445"/>
        <xdr:cNvSpPr txBox="1"/>
      </xdr:nvSpPr>
      <xdr:spPr>
        <a:xfrm>
          <a:off x="5740400" y="6752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78863</xdr:rowOff>
    </xdr:from>
    <xdr:to>
      <xdr:col>4</xdr:col>
      <xdr:colOff>469900</xdr:colOff>
      <xdr:row>35</xdr:row>
      <xdr:rowOff>165372</xdr:rowOff>
    </xdr:to>
    <xdr:cxnSp macro="">
      <xdr:nvCxnSpPr>
        <xdr:cNvPr id="116" name="直線コネクタ 115"/>
        <xdr:cNvCxnSpPr/>
      </xdr:nvCxnSpPr>
      <xdr:spPr bwMode="auto">
        <a:xfrm>
          <a:off x="4305300" y="6689213"/>
          <a:ext cx="698500" cy="86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291004</xdr:rowOff>
    </xdr:from>
    <xdr:to>
      <xdr:col>3</xdr:col>
      <xdr:colOff>904875</xdr:colOff>
      <xdr:row>35</xdr:row>
      <xdr:rowOff>78863</xdr:rowOff>
    </xdr:to>
    <xdr:cxnSp macro="">
      <xdr:nvCxnSpPr>
        <xdr:cNvPr id="119" name="直線コネクタ 118"/>
        <xdr:cNvCxnSpPr/>
      </xdr:nvCxnSpPr>
      <xdr:spPr bwMode="auto">
        <a:xfrm>
          <a:off x="3606800" y="6558454"/>
          <a:ext cx="698500" cy="130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0" name="フローチャート : 判断 119"/>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1" name="テキスト ボックス 120"/>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258706</xdr:rowOff>
    </xdr:from>
    <xdr:to>
      <xdr:col>3</xdr:col>
      <xdr:colOff>206375</xdr:colOff>
      <xdr:row>34</xdr:row>
      <xdr:rowOff>291004</xdr:rowOff>
    </xdr:to>
    <xdr:cxnSp macro="">
      <xdr:nvCxnSpPr>
        <xdr:cNvPr id="122" name="直線コネクタ 121"/>
        <xdr:cNvCxnSpPr/>
      </xdr:nvCxnSpPr>
      <xdr:spPr bwMode="auto">
        <a:xfrm>
          <a:off x="2908300" y="6526156"/>
          <a:ext cx="6985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3" name="フローチャート : 判断 122"/>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4" name="テキスト ボックス 123"/>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5" name="フローチャート : 判断 124"/>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6" name="テキスト ボックス 125"/>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106081</xdr:rowOff>
    </xdr:from>
    <xdr:to>
      <xdr:col>5</xdr:col>
      <xdr:colOff>34925</xdr:colOff>
      <xdr:row>35</xdr:row>
      <xdr:rowOff>207681</xdr:rowOff>
    </xdr:to>
    <xdr:sp macro="" textlink="">
      <xdr:nvSpPr>
        <xdr:cNvPr id="132" name="円/楕円 131"/>
        <xdr:cNvSpPr/>
      </xdr:nvSpPr>
      <xdr:spPr bwMode="auto">
        <a:xfrm>
          <a:off x="5600700" y="671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294058</xdr:rowOff>
    </xdr:from>
    <xdr:ext cx="762000" cy="259045"/>
    <xdr:sp macro="" textlink="">
      <xdr:nvSpPr>
        <xdr:cNvPr id="133" name="人口1人当たり決算額の推移該当値テキスト445"/>
        <xdr:cNvSpPr txBox="1"/>
      </xdr:nvSpPr>
      <xdr:spPr>
        <a:xfrm>
          <a:off x="5740400" y="656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114572</xdr:rowOff>
    </xdr:from>
    <xdr:to>
      <xdr:col>4</xdr:col>
      <xdr:colOff>520700</xdr:colOff>
      <xdr:row>35</xdr:row>
      <xdr:rowOff>216172</xdr:rowOff>
    </xdr:to>
    <xdr:sp macro="" textlink="">
      <xdr:nvSpPr>
        <xdr:cNvPr id="134" name="円/楕円 133"/>
        <xdr:cNvSpPr/>
      </xdr:nvSpPr>
      <xdr:spPr bwMode="auto">
        <a:xfrm>
          <a:off x="4953000" y="672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226349</xdr:rowOff>
    </xdr:from>
    <xdr:ext cx="736600" cy="259045"/>
    <xdr:sp macro="" textlink="">
      <xdr:nvSpPr>
        <xdr:cNvPr id="135" name="テキスト ボックス 134"/>
        <xdr:cNvSpPr txBox="1"/>
      </xdr:nvSpPr>
      <xdr:spPr>
        <a:xfrm>
          <a:off x="4622800" y="6493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28063</xdr:rowOff>
    </xdr:from>
    <xdr:to>
      <xdr:col>3</xdr:col>
      <xdr:colOff>955675</xdr:colOff>
      <xdr:row>35</xdr:row>
      <xdr:rowOff>129663</xdr:rowOff>
    </xdr:to>
    <xdr:sp macro="" textlink="">
      <xdr:nvSpPr>
        <xdr:cNvPr id="136" name="円/楕円 135"/>
        <xdr:cNvSpPr/>
      </xdr:nvSpPr>
      <xdr:spPr bwMode="auto">
        <a:xfrm>
          <a:off x="4254500" y="6638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139840</xdr:rowOff>
    </xdr:from>
    <xdr:ext cx="762000" cy="259045"/>
    <xdr:sp macro="" textlink="">
      <xdr:nvSpPr>
        <xdr:cNvPr id="137" name="テキスト ボックス 136"/>
        <xdr:cNvSpPr txBox="1"/>
      </xdr:nvSpPr>
      <xdr:spPr>
        <a:xfrm>
          <a:off x="3924300" y="640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240204</xdr:rowOff>
    </xdr:from>
    <xdr:to>
      <xdr:col>3</xdr:col>
      <xdr:colOff>257175</xdr:colOff>
      <xdr:row>34</xdr:row>
      <xdr:rowOff>341804</xdr:rowOff>
    </xdr:to>
    <xdr:sp macro="" textlink="">
      <xdr:nvSpPr>
        <xdr:cNvPr id="138" name="円/楕円 137"/>
        <xdr:cNvSpPr/>
      </xdr:nvSpPr>
      <xdr:spPr bwMode="auto">
        <a:xfrm>
          <a:off x="3556000" y="6507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9081</xdr:rowOff>
    </xdr:from>
    <xdr:ext cx="762000" cy="259045"/>
    <xdr:sp macro="" textlink="">
      <xdr:nvSpPr>
        <xdr:cNvPr id="139" name="テキスト ボックス 138"/>
        <xdr:cNvSpPr txBox="1"/>
      </xdr:nvSpPr>
      <xdr:spPr>
        <a:xfrm>
          <a:off x="3225800" y="627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22,228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207906</xdr:rowOff>
    </xdr:from>
    <xdr:to>
      <xdr:col>2</xdr:col>
      <xdr:colOff>692150</xdr:colOff>
      <xdr:row>34</xdr:row>
      <xdr:rowOff>309507</xdr:rowOff>
    </xdr:to>
    <xdr:sp macro="" textlink="">
      <xdr:nvSpPr>
        <xdr:cNvPr id="140" name="円/楕円 139"/>
        <xdr:cNvSpPr/>
      </xdr:nvSpPr>
      <xdr:spPr bwMode="auto">
        <a:xfrm>
          <a:off x="2857500" y="647535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319683</xdr:rowOff>
    </xdr:from>
    <xdr:ext cx="762000" cy="259045"/>
    <xdr:sp macro="" textlink="">
      <xdr:nvSpPr>
        <xdr:cNvPr id="141" name="テキスト ボックス 140"/>
        <xdr:cNvSpPr txBox="1"/>
      </xdr:nvSpPr>
      <xdr:spPr>
        <a:xfrm>
          <a:off x="2527300" y="62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新潟県新発田市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99,700
99,146
533.10
49,289,118
48,083,448
1,159,113
26,000,069
56,825,147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69.7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53609</xdr:rowOff>
    </xdr:from>
    <xdr:to>
      <xdr:col>6</xdr:col>
      <xdr:colOff>511175</xdr:colOff>
      <xdr:row>35</xdr:row>
      <xdr:rowOff>135631</xdr:rowOff>
    </xdr:to>
    <xdr:cxnSp macro="">
      <xdr:nvCxnSpPr>
        <xdr:cNvPr id="59" name="直線コネクタ 58"/>
        <xdr:cNvCxnSpPr/>
      </xdr:nvCxnSpPr>
      <xdr:spPr>
        <a:xfrm flipV="1">
          <a:off x="3797300" y="6054359"/>
          <a:ext cx="838200" cy="8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126624</xdr:rowOff>
    </xdr:from>
    <xdr:to>
      <xdr:col>5</xdr:col>
      <xdr:colOff>358775</xdr:colOff>
      <xdr:row>35</xdr:row>
      <xdr:rowOff>135631</xdr:rowOff>
    </xdr:to>
    <xdr:cxnSp macro="">
      <xdr:nvCxnSpPr>
        <xdr:cNvPr id="62" name="直線コネクタ 61"/>
        <xdr:cNvCxnSpPr/>
      </xdr:nvCxnSpPr>
      <xdr:spPr>
        <a:xfrm>
          <a:off x="2908300" y="6127374"/>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126624</xdr:rowOff>
    </xdr:from>
    <xdr:to>
      <xdr:col>4</xdr:col>
      <xdr:colOff>155575</xdr:colOff>
      <xdr:row>35</xdr:row>
      <xdr:rowOff>132133</xdr:rowOff>
    </xdr:to>
    <xdr:cxnSp macro="">
      <xdr:nvCxnSpPr>
        <xdr:cNvPr id="65" name="直線コネクタ 64"/>
        <xdr:cNvCxnSpPr/>
      </xdr:nvCxnSpPr>
      <xdr:spPr>
        <a:xfrm flipV="1">
          <a:off x="2019300" y="6127374"/>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169802</xdr:rowOff>
    </xdr:from>
    <xdr:to>
      <xdr:col>4</xdr:col>
      <xdr:colOff>206375</xdr:colOff>
      <xdr:row>36</xdr:row>
      <xdr:rowOff>99952</xdr:rowOff>
    </xdr:to>
    <xdr:sp macro="" textlink="">
      <xdr:nvSpPr>
        <xdr:cNvPr id="66" name="フローチャート : 判断 65"/>
        <xdr:cNvSpPr/>
      </xdr:nvSpPr>
      <xdr:spPr>
        <a:xfrm>
          <a:off x="2857500" y="617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91079</xdr:rowOff>
    </xdr:from>
    <xdr:ext cx="534377" cy="259045"/>
    <xdr:sp macro="" textlink="">
      <xdr:nvSpPr>
        <xdr:cNvPr id="67" name="テキスト ボックス 66"/>
        <xdr:cNvSpPr txBox="1"/>
      </xdr:nvSpPr>
      <xdr:spPr>
        <a:xfrm>
          <a:off x="2641111" y="62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11958</xdr:rowOff>
    </xdr:from>
    <xdr:to>
      <xdr:col>2</xdr:col>
      <xdr:colOff>638175</xdr:colOff>
      <xdr:row>35</xdr:row>
      <xdr:rowOff>132133</xdr:rowOff>
    </xdr:to>
    <xdr:cxnSp macro="">
      <xdr:nvCxnSpPr>
        <xdr:cNvPr id="68" name="直線コネクタ 67"/>
        <xdr:cNvCxnSpPr/>
      </xdr:nvCxnSpPr>
      <xdr:spPr>
        <a:xfrm>
          <a:off x="1130300" y="6012708"/>
          <a:ext cx="889000" cy="12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11130</xdr:rowOff>
    </xdr:from>
    <xdr:to>
      <xdr:col>3</xdr:col>
      <xdr:colOff>3175</xdr:colOff>
      <xdr:row>36</xdr:row>
      <xdr:rowOff>112730</xdr:rowOff>
    </xdr:to>
    <xdr:sp macro="" textlink="">
      <xdr:nvSpPr>
        <xdr:cNvPr id="69" name="フローチャート : 判断 68"/>
        <xdr:cNvSpPr/>
      </xdr:nvSpPr>
      <xdr:spPr>
        <a:xfrm>
          <a:off x="1968500" y="61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103857</xdr:rowOff>
    </xdr:from>
    <xdr:ext cx="534377" cy="259045"/>
    <xdr:sp macro="" textlink="">
      <xdr:nvSpPr>
        <xdr:cNvPr id="70" name="テキスト ボックス 69"/>
        <xdr:cNvSpPr txBox="1"/>
      </xdr:nvSpPr>
      <xdr:spPr>
        <a:xfrm>
          <a:off x="1752111" y="62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115577</xdr:rowOff>
    </xdr:from>
    <xdr:to>
      <xdr:col>1</xdr:col>
      <xdr:colOff>485775</xdr:colOff>
      <xdr:row>36</xdr:row>
      <xdr:rowOff>45727</xdr:rowOff>
    </xdr:to>
    <xdr:sp macro="" textlink="">
      <xdr:nvSpPr>
        <xdr:cNvPr id="71" name="フローチャート : 判断 70"/>
        <xdr:cNvSpPr/>
      </xdr:nvSpPr>
      <xdr:spPr>
        <a:xfrm>
          <a:off x="1079500" y="611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36854</xdr:rowOff>
    </xdr:from>
    <xdr:ext cx="534377" cy="259045"/>
    <xdr:sp macro="" textlink="">
      <xdr:nvSpPr>
        <xdr:cNvPr id="72" name="テキスト ボックス 71"/>
        <xdr:cNvSpPr txBox="1"/>
      </xdr:nvSpPr>
      <xdr:spPr>
        <a:xfrm>
          <a:off x="863111" y="62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2809</xdr:rowOff>
    </xdr:from>
    <xdr:to>
      <xdr:col>6</xdr:col>
      <xdr:colOff>561975</xdr:colOff>
      <xdr:row>35</xdr:row>
      <xdr:rowOff>104409</xdr:rowOff>
    </xdr:to>
    <xdr:sp macro="" textlink="">
      <xdr:nvSpPr>
        <xdr:cNvPr id="78" name="円/楕円 77"/>
        <xdr:cNvSpPr/>
      </xdr:nvSpPr>
      <xdr:spPr>
        <a:xfrm>
          <a:off x="4584700" y="60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25686</xdr:rowOff>
    </xdr:from>
    <xdr:ext cx="534377" cy="259045"/>
    <xdr:sp macro="" textlink="">
      <xdr:nvSpPr>
        <xdr:cNvPr id="79" name="人件費該当値テキスト"/>
        <xdr:cNvSpPr txBox="1"/>
      </xdr:nvSpPr>
      <xdr:spPr>
        <a:xfrm>
          <a:off x="4686300" y="58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66,266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84831</xdr:rowOff>
    </xdr:from>
    <xdr:to>
      <xdr:col>5</xdr:col>
      <xdr:colOff>409575</xdr:colOff>
      <xdr:row>36</xdr:row>
      <xdr:rowOff>14981</xdr:rowOff>
    </xdr:to>
    <xdr:sp macro="" textlink="">
      <xdr:nvSpPr>
        <xdr:cNvPr id="80" name="円/楕円 79"/>
        <xdr:cNvSpPr/>
      </xdr:nvSpPr>
      <xdr:spPr>
        <a:xfrm>
          <a:off x="3746500" y="60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31508</xdr:rowOff>
    </xdr:from>
    <xdr:ext cx="534377" cy="259045"/>
    <xdr:sp macro="" textlink="">
      <xdr:nvSpPr>
        <xdr:cNvPr id="81" name="テキスト ボックス 80"/>
        <xdr:cNvSpPr txBox="1"/>
      </xdr:nvSpPr>
      <xdr:spPr>
        <a:xfrm>
          <a:off x="3530111" y="58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75824</xdr:rowOff>
    </xdr:from>
    <xdr:to>
      <xdr:col>4</xdr:col>
      <xdr:colOff>206375</xdr:colOff>
      <xdr:row>36</xdr:row>
      <xdr:rowOff>5974</xdr:rowOff>
    </xdr:to>
    <xdr:sp macro="" textlink="">
      <xdr:nvSpPr>
        <xdr:cNvPr id="82" name="円/楕円 81"/>
        <xdr:cNvSpPr/>
      </xdr:nvSpPr>
      <xdr:spPr>
        <a:xfrm>
          <a:off x="2857500" y="60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22501</xdr:rowOff>
    </xdr:from>
    <xdr:ext cx="534377" cy="259045"/>
    <xdr:sp macro="" textlink="">
      <xdr:nvSpPr>
        <xdr:cNvPr id="83" name="テキスト ボックス 82"/>
        <xdr:cNvSpPr txBox="1"/>
      </xdr:nvSpPr>
      <xdr:spPr>
        <a:xfrm>
          <a:off x="2641111" y="585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81333</xdr:rowOff>
    </xdr:from>
    <xdr:to>
      <xdr:col>3</xdr:col>
      <xdr:colOff>3175</xdr:colOff>
      <xdr:row>36</xdr:row>
      <xdr:rowOff>11483</xdr:rowOff>
    </xdr:to>
    <xdr:sp macro="" textlink="">
      <xdr:nvSpPr>
        <xdr:cNvPr id="84" name="円/楕円 83"/>
        <xdr:cNvSpPr/>
      </xdr:nvSpPr>
      <xdr:spPr>
        <a:xfrm>
          <a:off x="1968500" y="608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28010</xdr:rowOff>
    </xdr:from>
    <xdr:ext cx="534377" cy="259045"/>
    <xdr:sp macro="" textlink="">
      <xdr:nvSpPr>
        <xdr:cNvPr id="85" name="テキスト ボックス 84"/>
        <xdr:cNvSpPr txBox="1"/>
      </xdr:nvSpPr>
      <xdr:spPr>
        <a:xfrm>
          <a:off x="1752111" y="585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132608</xdr:rowOff>
    </xdr:from>
    <xdr:to>
      <xdr:col>1</xdr:col>
      <xdr:colOff>485775</xdr:colOff>
      <xdr:row>35</xdr:row>
      <xdr:rowOff>62758</xdr:rowOff>
    </xdr:to>
    <xdr:sp macro="" textlink="">
      <xdr:nvSpPr>
        <xdr:cNvPr id="86" name="円/楕円 85"/>
        <xdr:cNvSpPr/>
      </xdr:nvSpPr>
      <xdr:spPr>
        <a:xfrm>
          <a:off x="1079500" y="596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79285</xdr:rowOff>
    </xdr:from>
    <xdr:ext cx="534377" cy="259045"/>
    <xdr:sp macro="" textlink="">
      <xdr:nvSpPr>
        <xdr:cNvPr id="87" name="テキスト ボックス 86"/>
        <xdr:cNvSpPr txBox="1"/>
      </xdr:nvSpPr>
      <xdr:spPr>
        <a:xfrm>
          <a:off x="863111" y="573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3067</xdr:rowOff>
    </xdr:from>
    <xdr:to>
      <xdr:col>6</xdr:col>
      <xdr:colOff>511175</xdr:colOff>
      <xdr:row>59</xdr:row>
      <xdr:rowOff>3703</xdr:rowOff>
    </xdr:to>
    <xdr:cxnSp macro="">
      <xdr:nvCxnSpPr>
        <xdr:cNvPr id="118" name="直線コネクタ 117"/>
        <xdr:cNvCxnSpPr/>
      </xdr:nvCxnSpPr>
      <xdr:spPr>
        <a:xfrm flipV="1">
          <a:off x="3797300" y="10118617"/>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3414</xdr:rowOff>
    </xdr:from>
    <xdr:to>
      <xdr:col>5</xdr:col>
      <xdr:colOff>358775</xdr:colOff>
      <xdr:row>59</xdr:row>
      <xdr:rowOff>3703</xdr:rowOff>
    </xdr:to>
    <xdr:cxnSp macro="">
      <xdr:nvCxnSpPr>
        <xdr:cNvPr id="121" name="直線コネクタ 120"/>
        <xdr:cNvCxnSpPr/>
      </xdr:nvCxnSpPr>
      <xdr:spPr>
        <a:xfrm>
          <a:off x="2908300" y="10118964"/>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3414</xdr:rowOff>
    </xdr:from>
    <xdr:to>
      <xdr:col>4</xdr:col>
      <xdr:colOff>155575</xdr:colOff>
      <xdr:row>59</xdr:row>
      <xdr:rowOff>12774</xdr:rowOff>
    </xdr:to>
    <xdr:cxnSp macro="">
      <xdr:nvCxnSpPr>
        <xdr:cNvPr id="124" name="直線コネクタ 123"/>
        <xdr:cNvCxnSpPr/>
      </xdr:nvCxnSpPr>
      <xdr:spPr>
        <a:xfrm flipV="1">
          <a:off x="2019300" y="10118964"/>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137497</xdr:rowOff>
    </xdr:from>
    <xdr:to>
      <xdr:col>4</xdr:col>
      <xdr:colOff>206375</xdr:colOff>
      <xdr:row>59</xdr:row>
      <xdr:rowOff>67647</xdr:rowOff>
    </xdr:to>
    <xdr:sp macro="" textlink="">
      <xdr:nvSpPr>
        <xdr:cNvPr id="125" name="フローチャート : 判断 124"/>
        <xdr:cNvSpPr/>
      </xdr:nvSpPr>
      <xdr:spPr>
        <a:xfrm>
          <a:off x="2857500" y="1008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58774</xdr:rowOff>
    </xdr:from>
    <xdr:ext cx="534377" cy="259045"/>
    <xdr:sp macro="" textlink="">
      <xdr:nvSpPr>
        <xdr:cNvPr id="126" name="テキスト ボックス 125"/>
        <xdr:cNvSpPr txBox="1"/>
      </xdr:nvSpPr>
      <xdr:spPr>
        <a:xfrm>
          <a:off x="2641111" y="101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12774</xdr:rowOff>
    </xdr:from>
    <xdr:to>
      <xdr:col>2</xdr:col>
      <xdr:colOff>638175</xdr:colOff>
      <xdr:row>59</xdr:row>
      <xdr:rowOff>16587</xdr:rowOff>
    </xdr:to>
    <xdr:cxnSp macro="">
      <xdr:nvCxnSpPr>
        <xdr:cNvPr id="127" name="直線コネクタ 126"/>
        <xdr:cNvCxnSpPr/>
      </xdr:nvCxnSpPr>
      <xdr:spPr>
        <a:xfrm flipV="1">
          <a:off x="1130300" y="10128324"/>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141743</xdr:rowOff>
    </xdr:from>
    <xdr:to>
      <xdr:col>3</xdr:col>
      <xdr:colOff>3175</xdr:colOff>
      <xdr:row>59</xdr:row>
      <xdr:rowOff>71893</xdr:rowOff>
    </xdr:to>
    <xdr:sp macro="" textlink="">
      <xdr:nvSpPr>
        <xdr:cNvPr id="128" name="フローチャート : 判断 127"/>
        <xdr:cNvSpPr/>
      </xdr:nvSpPr>
      <xdr:spPr>
        <a:xfrm>
          <a:off x="1968500" y="1008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63020</xdr:rowOff>
    </xdr:from>
    <xdr:ext cx="534377" cy="259045"/>
    <xdr:sp macro="" textlink="">
      <xdr:nvSpPr>
        <xdr:cNvPr id="129" name="テキスト ボックス 128"/>
        <xdr:cNvSpPr txBox="1"/>
      </xdr:nvSpPr>
      <xdr:spPr>
        <a:xfrm>
          <a:off x="1752111" y="1017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142859</xdr:rowOff>
    </xdr:from>
    <xdr:to>
      <xdr:col>1</xdr:col>
      <xdr:colOff>485775</xdr:colOff>
      <xdr:row>59</xdr:row>
      <xdr:rowOff>73009</xdr:rowOff>
    </xdr:to>
    <xdr:sp macro="" textlink="">
      <xdr:nvSpPr>
        <xdr:cNvPr id="130" name="フローチャート : 判断 129"/>
        <xdr:cNvSpPr/>
      </xdr:nvSpPr>
      <xdr:spPr>
        <a:xfrm>
          <a:off x="1079500" y="1008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64136</xdr:rowOff>
    </xdr:from>
    <xdr:ext cx="534377" cy="259045"/>
    <xdr:sp macro="" textlink="">
      <xdr:nvSpPr>
        <xdr:cNvPr id="131" name="テキスト ボックス 130"/>
        <xdr:cNvSpPr txBox="1"/>
      </xdr:nvSpPr>
      <xdr:spPr>
        <a:xfrm>
          <a:off x="863111" y="101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123717</xdr:rowOff>
    </xdr:from>
    <xdr:to>
      <xdr:col>6</xdr:col>
      <xdr:colOff>561975</xdr:colOff>
      <xdr:row>59</xdr:row>
      <xdr:rowOff>53867</xdr:rowOff>
    </xdr:to>
    <xdr:sp macro="" textlink="">
      <xdr:nvSpPr>
        <xdr:cNvPr id="137" name="円/楕円 136"/>
        <xdr:cNvSpPr/>
      </xdr:nvSpPr>
      <xdr:spPr>
        <a:xfrm>
          <a:off x="4584700" y="100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58,677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124353</xdr:rowOff>
    </xdr:from>
    <xdr:to>
      <xdr:col>5</xdr:col>
      <xdr:colOff>409575</xdr:colOff>
      <xdr:row>59</xdr:row>
      <xdr:rowOff>54503</xdr:rowOff>
    </xdr:to>
    <xdr:sp macro="" textlink="">
      <xdr:nvSpPr>
        <xdr:cNvPr id="139" name="円/楕円 138"/>
        <xdr:cNvSpPr/>
      </xdr:nvSpPr>
      <xdr:spPr>
        <a:xfrm>
          <a:off x="3746500" y="100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71030</xdr:rowOff>
    </xdr:from>
    <xdr:ext cx="534377" cy="259045"/>
    <xdr:sp macro="" textlink="">
      <xdr:nvSpPr>
        <xdr:cNvPr id="140" name="テキスト ボックス 139"/>
        <xdr:cNvSpPr txBox="1"/>
      </xdr:nvSpPr>
      <xdr:spPr>
        <a:xfrm>
          <a:off x="3530111" y="984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124064</xdr:rowOff>
    </xdr:from>
    <xdr:to>
      <xdr:col>4</xdr:col>
      <xdr:colOff>206375</xdr:colOff>
      <xdr:row>59</xdr:row>
      <xdr:rowOff>54214</xdr:rowOff>
    </xdr:to>
    <xdr:sp macro="" textlink="">
      <xdr:nvSpPr>
        <xdr:cNvPr id="141" name="円/楕円 140"/>
        <xdr:cNvSpPr/>
      </xdr:nvSpPr>
      <xdr:spPr>
        <a:xfrm>
          <a:off x="2857500" y="100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70741</xdr:rowOff>
    </xdr:from>
    <xdr:ext cx="534377" cy="259045"/>
    <xdr:sp macro="" textlink="">
      <xdr:nvSpPr>
        <xdr:cNvPr id="142" name="テキスト ボックス 141"/>
        <xdr:cNvSpPr txBox="1"/>
      </xdr:nvSpPr>
      <xdr:spPr>
        <a:xfrm>
          <a:off x="2641111" y="984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133424</xdr:rowOff>
    </xdr:from>
    <xdr:to>
      <xdr:col>3</xdr:col>
      <xdr:colOff>3175</xdr:colOff>
      <xdr:row>59</xdr:row>
      <xdr:rowOff>63574</xdr:rowOff>
    </xdr:to>
    <xdr:sp macro="" textlink="">
      <xdr:nvSpPr>
        <xdr:cNvPr id="143" name="円/楕円 142"/>
        <xdr:cNvSpPr/>
      </xdr:nvSpPr>
      <xdr:spPr>
        <a:xfrm>
          <a:off x="1968500" y="1007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80101</xdr:rowOff>
    </xdr:from>
    <xdr:ext cx="534377" cy="259045"/>
    <xdr:sp macro="" textlink="">
      <xdr:nvSpPr>
        <xdr:cNvPr id="144" name="テキスト ボックス 143"/>
        <xdr:cNvSpPr txBox="1"/>
      </xdr:nvSpPr>
      <xdr:spPr>
        <a:xfrm>
          <a:off x="1752111" y="985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137237</xdr:rowOff>
    </xdr:from>
    <xdr:to>
      <xdr:col>1</xdr:col>
      <xdr:colOff>485775</xdr:colOff>
      <xdr:row>59</xdr:row>
      <xdr:rowOff>67387</xdr:rowOff>
    </xdr:to>
    <xdr:sp macro="" textlink="">
      <xdr:nvSpPr>
        <xdr:cNvPr id="145" name="円/楕円 144"/>
        <xdr:cNvSpPr/>
      </xdr:nvSpPr>
      <xdr:spPr>
        <a:xfrm>
          <a:off x="1079500" y="100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83914</xdr:rowOff>
    </xdr:from>
    <xdr:ext cx="534377" cy="259045"/>
    <xdr:sp macro="" textlink="">
      <xdr:nvSpPr>
        <xdr:cNvPr id="146" name="テキスト ボックス 145"/>
        <xdr:cNvSpPr txBox="1"/>
      </xdr:nvSpPr>
      <xdr:spPr>
        <a:xfrm>
          <a:off x="863111" y="98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581</xdr:rowOff>
    </xdr:from>
    <xdr:to>
      <xdr:col>6</xdr:col>
      <xdr:colOff>511175</xdr:colOff>
      <xdr:row>73</xdr:row>
      <xdr:rowOff>52070</xdr:rowOff>
    </xdr:to>
    <xdr:cxnSp macro="">
      <xdr:nvCxnSpPr>
        <xdr:cNvPr id="177" name="直線コネクタ 176"/>
        <xdr:cNvCxnSpPr/>
      </xdr:nvCxnSpPr>
      <xdr:spPr>
        <a:xfrm flipV="1">
          <a:off x="3797300" y="12344981"/>
          <a:ext cx="838200" cy="22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52070</xdr:rowOff>
    </xdr:from>
    <xdr:to>
      <xdr:col>5</xdr:col>
      <xdr:colOff>358775</xdr:colOff>
      <xdr:row>73</xdr:row>
      <xdr:rowOff>148191</xdr:rowOff>
    </xdr:to>
    <xdr:cxnSp macro="">
      <xdr:nvCxnSpPr>
        <xdr:cNvPr id="180" name="直線コネクタ 179"/>
        <xdr:cNvCxnSpPr/>
      </xdr:nvCxnSpPr>
      <xdr:spPr>
        <a:xfrm flipV="1">
          <a:off x="2908300" y="12567920"/>
          <a:ext cx="889000" cy="9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148191</xdr:rowOff>
    </xdr:from>
    <xdr:to>
      <xdr:col>4</xdr:col>
      <xdr:colOff>155575</xdr:colOff>
      <xdr:row>75</xdr:row>
      <xdr:rowOff>21481</xdr:rowOff>
    </xdr:to>
    <xdr:cxnSp macro="">
      <xdr:nvCxnSpPr>
        <xdr:cNvPr id="183" name="直線コネクタ 182"/>
        <xdr:cNvCxnSpPr/>
      </xdr:nvCxnSpPr>
      <xdr:spPr>
        <a:xfrm flipV="1">
          <a:off x="2019300" y="12664041"/>
          <a:ext cx="889000" cy="2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130266</xdr:rowOff>
    </xdr:from>
    <xdr:to>
      <xdr:col>4</xdr:col>
      <xdr:colOff>206375</xdr:colOff>
      <xdr:row>77</xdr:row>
      <xdr:rowOff>60416</xdr:rowOff>
    </xdr:to>
    <xdr:sp macro="" textlink="">
      <xdr:nvSpPr>
        <xdr:cNvPr id="184" name="フローチャート : 判断 183"/>
        <xdr:cNvSpPr/>
      </xdr:nvSpPr>
      <xdr:spPr>
        <a:xfrm>
          <a:off x="2857500" y="131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51543</xdr:rowOff>
    </xdr:from>
    <xdr:ext cx="469744" cy="259045"/>
    <xdr:sp macro="" textlink="">
      <xdr:nvSpPr>
        <xdr:cNvPr id="185" name="テキスト ボックス 184"/>
        <xdr:cNvSpPr txBox="1"/>
      </xdr:nvSpPr>
      <xdr:spPr>
        <a:xfrm>
          <a:off x="2673427" y="1325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10051</xdr:rowOff>
    </xdr:from>
    <xdr:to>
      <xdr:col>2</xdr:col>
      <xdr:colOff>638175</xdr:colOff>
      <xdr:row>75</xdr:row>
      <xdr:rowOff>21481</xdr:rowOff>
    </xdr:to>
    <xdr:cxnSp macro="">
      <xdr:nvCxnSpPr>
        <xdr:cNvPr id="186" name="直線コネクタ 185"/>
        <xdr:cNvCxnSpPr/>
      </xdr:nvCxnSpPr>
      <xdr:spPr>
        <a:xfrm>
          <a:off x="1130300" y="12697351"/>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154649</xdr:rowOff>
    </xdr:from>
    <xdr:to>
      <xdr:col>3</xdr:col>
      <xdr:colOff>3175</xdr:colOff>
      <xdr:row>77</xdr:row>
      <xdr:rowOff>84799</xdr:rowOff>
    </xdr:to>
    <xdr:sp macro="" textlink="">
      <xdr:nvSpPr>
        <xdr:cNvPr id="187" name="フローチャート : 判断 186"/>
        <xdr:cNvSpPr/>
      </xdr:nvSpPr>
      <xdr:spPr>
        <a:xfrm>
          <a:off x="1968500" y="1318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75926</xdr:rowOff>
    </xdr:from>
    <xdr:ext cx="469744" cy="259045"/>
    <xdr:sp macro="" textlink="">
      <xdr:nvSpPr>
        <xdr:cNvPr id="188" name="テキスト ボックス 187"/>
        <xdr:cNvSpPr txBox="1"/>
      </xdr:nvSpPr>
      <xdr:spPr>
        <a:xfrm>
          <a:off x="1784427" y="1327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149425</xdr:rowOff>
    </xdr:from>
    <xdr:to>
      <xdr:col>1</xdr:col>
      <xdr:colOff>485775</xdr:colOff>
      <xdr:row>77</xdr:row>
      <xdr:rowOff>79575</xdr:rowOff>
    </xdr:to>
    <xdr:sp macro="" textlink="">
      <xdr:nvSpPr>
        <xdr:cNvPr id="189" name="フローチャート : 判断 188"/>
        <xdr:cNvSpPr/>
      </xdr:nvSpPr>
      <xdr:spPr>
        <a:xfrm>
          <a:off x="1079500" y="131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70702</xdr:rowOff>
    </xdr:from>
    <xdr:ext cx="469744" cy="259045"/>
    <xdr:sp macro="" textlink="">
      <xdr:nvSpPr>
        <xdr:cNvPr id="190" name="テキスト ボックス 189"/>
        <xdr:cNvSpPr txBox="1"/>
      </xdr:nvSpPr>
      <xdr:spPr>
        <a:xfrm>
          <a:off x="895427" y="1327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121231</xdr:rowOff>
    </xdr:from>
    <xdr:to>
      <xdr:col>6</xdr:col>
      <xdr:colOff>561975</xdr:colOff>
      <xdr:row>72</xdr:row>
      <xdr:rowOff>51381</xdr:rowOff>
    </xdr:to>
    <xdr:sp macro="" textlink="">
      <xdr:nvSpPr>
        <xdr:cNvPr id="196" name="円/楕円 195"/>
        <xdr:cNvSpPr/>
      </xdr:nvSpPr>
      <xdr:spPr>
        <a:xfrm>
          <a:off x="4584700" y="122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144108</xdr:rowOff>
    </xdr:from>
    <xdr:ext cx="534377" cy="259045"/>
    <xdr:sp macro="" textlink="">
      <xdr:nvSpPr>
        <xdr:cNvPr id="197" name="維持補修費該当値テキスト"/>
        <xdr:cNvSpPr txBox="1"/>
      </xdr:nvSpPr>
      <xdr:spPr>
        <a:xfrm>
          <a:off x="4686300" y="121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1270</xdr:rowOff>
    </xdr:from>
    <xdr:to>
      <xdr:col>5</xdr:col>
      <xdr:colOff>409575</xdr:colOff>
      <xdr:row>73</xdr:row>
      <xdr:rowOff>102870</xdr:rowOff>
    </xdr:to>
    <xdr:sp macro="" textlink="">
      <xdr:nvSpPr>
        <xdr:cNvPr id="198" name="円/楕円 197"/>
        <xdr:cNvSpPr/>
      </xdr:nvSpPr>
      <xdr:spPr>
        <a:xfrm>
          <a:off x="3746500" y="125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119397</xdr:rowOff>
    </xdr:from>
    <xdr:ext cx="469744" cy="259045"/>
    <xdr:sp macro="" textlink="">
      <xdr:nvSpPr>
        <xdr:cNvPr id="199" name="テキスト ボックス 198"/>
        <xdr:cNvSpPr txBox="1"/>
      </xdr:nvSpPr>
      <xdr:spPr>
        <a:xfrm>
          <a:off x="3562427" y="1229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97391</xdr:rowOff>
    </xdr:from>
    <xdr:to>
      <xdr:col>4</xdr:col>
      <xdr:colOff>206375</xdr:colOff>
      <xdr:row>74</xdr:row>
      <xdr:rowOff>27541</xdr:rowOff>
    </xdr:to>
    <xdr:sp macro="" textlink="">
      <xdr:nvSpPr>
        <xdr:cNvPr id="200" name="円/楕円 199"/>
        <xdr:cNvSpPr/>
      </xdr:nvSpPr>
      <xdr:spPr>
        <a:xfrm>
          <a:off x="2857500" y="126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44068</xdr:rowOff>
    </xdr:from>
    <xdr:ext cx="469744" cy="259045"/>
    <xdr:sp macro="" textlink="">
      <xdr:nvSpPr>
        <xdr:cNvPr id="201" name="テキスト ボックス 200"/>
        <xdr:cNvSpPr txBox="1"/>
      </xdr:nvSpPr>
      <xdr:spPr>
        <a:xfrm>
          <a:off x="2673427" y="1238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142131</xdr:rowOff>
    </xdr:from>
    <xdr:to>
      <xdr:col>3</xdr:col>
      <xdr:colOff>3175</xdr:colOff>
      <xdr:row>75</xdr:row>
      <xdr:rowOff>72281</xdr:rowOff>
    </xdr:to>
    <xdr:sp macro="" textlink="">
      <xdr:nvSpPr>
        <xdr:cNvPr id="202" name="円/楕円 201"/>
        <xdr:cNvSpPr/>
      </xdr:nvSpPr>
      <xdr:spPr>
        <a:xfrm>
          <a:off x="1968500" y="128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88808</xdr:rowOff>
    </xdr:from>
    <xdr:ext cx="469744" cy="259045"/>
    <xdr:sp macro="" textlink="">
      <xdr:nvSpPr>
        <xdr:cNvPr id="203" name="テキスト ボックス 202"/>
        <xdr:cNvSpPr txBox="1"/>
      </xdr:nvSpPr>
      <xdr:spPr>
        <a:xfrm>
          <a:off x="1784427" y="1260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130701</xdr:rowOff>
    </xdr:from>
    <xdr:to>
      <xdr:col>1</xdr:col>
      <xdr:colOff>485775</xdr:colOff>
      <xdr:row>74</xdr:row>
      <xdr:rowOff>60851</xdr:rowOff>
    </xdr:to>
    <xdr:sp macro="" textlink="">
      <xdr:nvSpPr>
        <xdr:cNvPr id="204" name="円/楕円 203"/>
        <xdr:cNvSpPr/>
      </xdr:nvSpPr>
      <xdr:spPr>
        <a:xfrm>
          <a:off x="1079500" y="126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77378</xdr:rowOff>
    </xdr:from>
    <xdr:ext cx="469744" cy="259045"/>
    <xdr:sp macro="" textlink="">
      <xdr:nvSpPr>
        <xdr:cNvPr id="205" name="テキスト ボックス 204"/>
        <xdr:cNvSpPr txBox="1"/>
      </xdr:nvSpPr>
      <xdr:spPr>
        <a:xfrm>
          <a:off x="895427" y="1242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49949</xdr:rowOff>
    </xdr:from>
    <xdr:to>
      <xdr:col>6</xdr:col>
      <xdr:colOff>511175</xdr:colOff>
      <xdr:row>95</xdr:row>
      <xdr:rowOff>153912</xdr:rowOff>
    </xdr:to>
    <xdr:cxnSp macro="">
      <xdr:nvCxnSpPr>
        <xdr:cNvPr id="235" name="直線コネクタ 234"/>
        <xdr:cNvCxnSpPr/>
      </xdr:nvCxnSpPr>
      <xdr:spPr>
        <a:xfrm flipV="1">
          <a:off x="3797300" y="16337699"/>
          <a:ext cx="838200" cy="10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153912</xdr:rowOff>
    </xdr:from>
    <xdr:to>
      <xdr:col>5</xdr:col>
      <xdr:colOff>358775</xdr:colOff>
      <xdr:row>96</xdr:row>
      <xdr:rowOff>62382</xdr:rowOff>
    </xdr:to>
    <xdr:cxnSp macro="">
      <xdr:nvCxnSpPr>
        <xdr:cNvPr id="238" name="直線コネクタ 237"/>
        <xdr:cNvCxnSpPr/>
      </xdr:nvCxnSpPr>
      <xdr:spPr>
        <a:xfrm flipV="1">
          <a:off x="2908300" y="16441662"/>
          <a:ext cx="889000" cy="7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62382</xdr:rowOff>
    </xdr:from>
    <xdr:to>
      <xdr:col>4</xdr:col>
      <xdr:colOff>155575</xdr:colOff>
      <xdr:row>96</xdr:row>
      <xdr:rowOff>113525</xdr:rowOff>
    </xdr:to>
    <xdr:cxnSp macro="">
      <xdr:nvCxnSpPr>
        <xdr:cNvPr id="241" name="直線コネクタ 240"/>
        <xdr:cNvCxnSpPr/>
      </xdr:nvCxnSpPr>
      <xdr:spPr>
        <a:xfrm flipV="1">
          <a:off x="2019300" y="16521582"/>
          <a:ext cx="889000" cy="5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139078</xdr:rowOff>
    </xdr:from>
    <xdr:to>
      <xdr:col>4</xdr:col>
      <xdr:colOff>206375</xdr:colOff>
      <xdr:row>95</xdr:row>
      <xdr:rowOff>69228</xdr:rowOff>
    </xdr:to>
    <xdr:sp macro="" textlink="">
      <xdr:nvSpPr>
        <xdr:cNvPr id="242" name="フローチャート : 判断 241"/>
        <xdr:cNvSpPr/>
      </xdr:nvSpPr>
      <xdr:spPr>
        <a:xfrm>
          <a:off x="2857500" y="162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85755</xdr:rowOff>
    </xdr:from>
    <xdr:ext cx="534377" cy="259045"/>
    <xdr:sp macro="" textlink="">
      <xdr:nvSpPr>
        <xdr:cNvPr id="243" name="テキスト ボックス 242"/>
        <xdr:cNvSpPr txBox="1"/>
      </xdr:nvSpPr>
      <xdr:spPr>
        <a:xfrm>
          <a:off x="2641111" y="1603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113525</xdr:rowOff>
    </xdr:from>
    <xdr:to>
      <xdr:col>2</xdr:col>
      <xdr:colOff>638175</xdr:colOff>
      <xdr:row>96</xdr:row>
      <xdr:rowOff>130632</xdr:rowOff>
    </xdr:to>
    <xdr:cxnSp macro="">
      <xdr:nvCxnSpPr>
        <xdr:cNvPr id="244" name="直線コネクタ 243"/>
        <xdr:cNvCxnSpPr/>
      </xdr:nvCxnSpPr>
      <xdr:spPr>
        <a:xfrm flipV="1">
          <a:off x="1130300" y="16572725"/>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43562</xdr:rowOff>
    </xdr:from>
    <xdr:to>
      <xdr:col>3</xdr:col>
      <xdr:colOff>3175</xdr:colOff>
      <xdr:row>95</xdr:row>
      <xdr:rowOff>145162</xdr:rowOff>
    </xdr:to>
    <xdr:sp macro="" textlink="">
      <xdr:nvSpPr>
        <xdr:cNvPr id="245" name="フローチャート : 判断 244"/>
        <xdr:cNvSpPr/>
      </xdr:nvSpPr>
      <xdr:spPr>
        <a:xfrm>
          <a:off x="1968500" y="163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161689</xdr:rowOff>
    </xdr:from>
    <xdr:ext cx="534377" cy="259045"/>
    <xdr:sp macro="" textlink="">
      <xdr:nvSpPr>
        <xdr:cNvPr id="246" name="テキスト ボックス 245"/>
        <xdr:cNvSpPr txBox="1"/>
      </xdr:nvSpPr>
      <xdr:spPr>
        <a:xfrm>
          <a:off x="1752111" y="161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53099</xdr:rowOff>
    </xdr:from>
    <xdr:to>
      <xdr:col>1</xdr:col>
      <xdr:colOff>485775</xdr:colOff>
      <xdr:row>95</xdr:row>
      <xdr:rowOff>154699</xdr:rowOff>
    </xdr:to>
    <xdr:sp macro="" textlink="">
      <xdr:nvSpPr>
        <xdr:cNvPr id="247" name="フローチャート : 判断 246"/>
        <xdr:cNvSpPr/>
      </xdr:nvSpPr>
      <xdr:spPr>
        <a:xfrm>
          <a:off x="1079500" y="1634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171226</xdr:rowOff>
    </xdr:from>
    <xdr:ext cx="534377" cy="259045"/>
    <xdr:sp macro="" textlink="">
      <xdr:nvSpPr>
        <xdr:cNvPr id="248" name="テキスト ボックス 247"/>
        <xdr:cNvSpPr txBox="1"/>
      </xdr:nvSpPr>
      <xdr:spPr>
        <a:xfrm>
          <a:off x="863111" y="161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170599</xdr:rowOff>
    </xdr:from>
    <xdr:to>
      <xdr:col>6</xdr:col>
      <xdr:colOff>561975</xdr:colOff>
      <xdr:row>95</xdr:row>
      <xdr:rowOff>100749</xdr:rowOff>
    </xdr:to>
    <xdr:sp macro="" textlink="">
      <xdr:nvSpPr>
        <xdr:cNvPr id="254" name="円/楕円 253"/>
        <xdr:cNvSpPr/>
      </xdr:nvSpPr>
      <xdr:spPr>
        <a:xfrm>
          <a:off x="4584700" y="162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22026</xdr:rowOff>
    </xdr:from>
    <xdr:ext cx="534377" cy="259045"/>
    <xdr:sp macro="" textlink="">
      <xdr:nvSpPr>
        <xdr:cNvPr id="255" name="扶助費該当値テキスト"/>
        <xdr:cNvSpPr txBox="1"/>
      </xdr:nvSpPr>
      <xdr:spPr>
        <a:xfrm>
          <a:off x="4686300" y="161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83,567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103112</xdr:rowOff>
    </xdr:from>
    <xdr:to>
      <xdr:col>5</xdr:col>
      <xdr:colOff>409575</xdr:colOff>
      <xdr:row>96</xdr:row>
      <xdr:rowOff>33262</xdr:rowOff>
    </xdr:to>
    <xdr:sp macro="" textlink="">
      <xdr:nvSpPr>
        <xdr:cNvPr id="256" name="円/楕円 255"/>
        <xdr:cNvSpPr/>
      </xdr:nvSpPr>
      <xdr:spPr>
        <a:xfrm>
          <a:off x="3746500" y="163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49789</xdr:rowOff>
    </xdr:from>
    <xdr:ext cx="534377" cy="259045"/>
    <xdr:sp macro="" textlink="">
      <xdr:nvSpPr>
        <xdr:cNvPr id="257" name="テキスト ボックス 256"/>
        <xdr:cNvSpPr txBox="1"/>
      </xdr:nvSpPr>
      <xdr:spPr>
        <a:xfrm>
          <a:off x="3530111" y="1616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11582</xdr:rowOff>
    </xdr:from>
    <xdr:to>
      <xdr:col>4</xdr:col>
      <xdr:colOff>206375</xdr:colOff>
      <xdr:row>96</xdr:row>
      <xdr:rowOff>113182</xdr:rowOff>
    </xdr:to>
    <xdr:sp macro="" textlink="">
      <xdr:nvSpPr>
        <xdr:cNvPr id="258" name="円/楕円 257"/>
        <xdr:cNvSpPr/>
      </xdr:nvSpPr>
      <xdr:spPr>
        <a:xfrm>
          <a:off x="2857500" y="164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104309</xdr:rowOff>
    </xdr:from>
    <xdr:ext cx="534377" cy="259045"/>
    <xdr:sp macro="" textlink="">
      <xdr:nvSpPr>
        <xdr:cNvPr id="259" name="テキスト ボックス 258"/>
        <xdr:cNvSpPr txBox="1"/>
      </xdr:nvSpPr>
      <xdr:spPr>
        <a:xfrm>
          <a:off x="2641111" y="165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62725</xdr:rowOff>
    </xdr:from>
    <xdr:to>
      <xdr:col>3</xdr:col>
      <xdr:colOff>3175</xdr:colOff>
      <xdr:row>96</xdr:row>
      <xdr:rowOff>164325</xdr:rowOff>
    </xdr:to>
    <xdr:sp macro="" textlink="">
      <xdr:nvSpPr>
        <xdr:cNvPr id="260" name="円/楕円 259"/>
        <xdr:cNvSpPr/>
      </xdr:nvSpPr>
      <xdr:spPr>
        <a:xfrm>
          <a:off x="1968500" y="165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155452</xdr:rowOff>
    </xdr:from>
    <xdr:ext cx="534377" cy="259045"/>
    <xdr:sp macro="" textlink="">
      <xdr:nvSpPr>
        <xdr:cNvPr id="261" name="テキスト ボックス 260"/>
        <xdr:cNvSpPr txBox="1"/>
      </xdr:nvSpPr>
      <xdr:spPr>
        <a:xfrm>
          <a:off x="1752111" y="166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79832</xdr:rowOff>
    </xdr:from>
    <xdr:to>
      <xdr:col>1</xdr:col>
      <xdr:colOff>485775</xdr:colOff>
      <xdr:row>97</xdr:row>
      <xdr:rowOff>9982</xdr:rowOff>
    </xdr:to>
    <xdr:sp macro="" textlink="">
      <xdr:nvSpPr>
        <xdr:cNvPr id="262" name="円/楕円 261"/>
        <xdr:cNvSpPr/>
      </xdr:nvSpPr>
      <xdr:spPr>
        <a:xfrm>
          <a:off x="1079500" y="165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1109</xdr:rowOff>
    </xdr:from>
    <xdr:ext cx="534377" cy="259045"/>
    <xdr:sp macro="" textlink="">
      <xdr:nvSpPr>
        <xdr:cNvPr id="263" name="テキスト ボックス 262"/>
        <xdr:cNvSpPr txBox="1"/>
      </xdr:nvSpPr>
      <xdr:spPr>
        <a:xfrm>
          <a:off x="863111" y="1663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32029</xdr:rowOff>
    </xdr:from>
    <xdr:to>
      <xdr:col>15</xdr:col>
      <xdr:colOff>180975</xdr:colOff>
      <xdr:row>36</xdr:row>
      <xdr:rowOff>33528</xdr:rowOff>
    </xdr:to>
    <xdr:cxnSp macro="">
      <xdr:nvCxnSpPr>
        <xdr:cNvPr id="292" name="直線コネクタ 291"/>
        <xdr:cNvCxnSpPr/>
      </xdr:nvCxnSpPr>
      <xdr:spPr>
        <a:xfrm flipV="1">
          <a:off x="9639300" y="6204229"/>
          <a:ext cx="8382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29959</xdr:rowOff>
    </xdr:from>
    <xdr:to>
      <xdr:col>14</xdr:col>
      <xdr:colOff>28575</xdr:colOff>
      <xdr:row>36</xdr:row>
      <xdr:rowOff>33528</xdr:rowOff>
    </xdr:to>
    <xdr:cxnSp macro="">
      <xdr:nvCxnSpPr>
        <xdr:cNvPr id="295" name="直線コネクタ 294"/>
        <xdr:cNvCxnSpPr/>
      </xdr:nvCxnSpPr>
      <xdr:spPr>
        <a:xfrm>
          <a:off x="8750300" y="6202159"/>
          <a:ext cx="8890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29959</xdr:rowOff>
    </xdr:from>
    <xdr:to>
      <xdr:col>12</xdr:col>
      <xdr:colOff>511175</xdr:colOff>
      <xdr:row>36</xdr:row>
      <xdr:rowOff>33198</xdr:rowOff>
    </xdr:to>
    <xdr:cxnSp macro="">
      <xdr:nvCxnSpPr>
        <xdr:cNvPr id="298" name="直線コネクタ 297"/>
        <xdr:cNvCxnSpPr/>
      </xdr:nvCxnSpPr>
      <xdr:spPr>
        <a:xfrm flipV="1">
          <a:off x="7861300" y="620215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100457</xdr:rowOff>
    </xdr:from>
    <xdr:to>
      <xdr:col>12</xdr:col>
      <xdr:colOff>561975</xdr:colOff>
      <xdr:row>37</xdr:row>
      <xdr:rowOff>30607</xdr:rowOff>
    </xdr:to>
    <xdr:sp macro="" textlink="">
      <xdr:nvSpPr>
        <xdr:cNvPr id="299" name="フローチャート : 判断 298"/>
        <xdr:cNvSpPr/>
      </xdr:nvSpPr>
      <xdr:spPr>
        <a:xfrm>
          <a:off x="8699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21734</xdr:rowOff>
    </xdr:from>
    <xdr:ext cx="534377" cy="259045"/>
    <xdr:sp macro="" textlink="">
      <xdr:nvSpPr>
        <xdr:cNvPr id="300" name="テキスト ボックス 299"/>
        <xdr:cNvSpPr txBox="1"/>
      </xdr:nvSpPr>
      <xdr:spPr>
        <a:xfrm>
          <a:off x="8483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33198</xdr:rowOff>
    </xdr:from>
    <xdr:to>
      <xdr:col>11</xdr:col>
      <xdr:colOff>307975</xdr:colOff>
      <xdr:row>36</xdr:row>
      <xdr:rowOff>62306</xdr:rowOff>
    </xdr:to>
    <xdr:cxnSp macro="">
      <xdr:nvCxnSpPr>
        <xdr:cNvPr id="301" name="直線コネクタ 300"/>
        <xdr:cNvCxnSpPr/>
      </xdr:nvCxnSpPr>
      <xdr:spPr>
        <a:xfrm flipV="1">
          <a:off x="6972300" y="6205398"/>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99111</xdr:rowOff>
    </xdr:from>
    <xdr:to>
      <xdr:col>11</xdr:col>
      <xdr:colOff>358775</xdr:colOff>
      <xdr:row>37</xdr:row>
      <xdr:rowOff>29261</xdr:rowOff>
    </xdr:to>
    <xdr:sp macro="" textlink="">
      <xdr:nvSpPr>
        <xdr:cNvPr id="302" name="フローチャート : 判断 301"/>
        <xdr:cNvSpPr/>
      </xdr:nvSpPr>
      <xdr:spPr>
        <a:xfrm>
          <a:off x="7810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20388</xdr:rowOff>
    </xdr:from>
    <xdr:ext cx="534377" cy="259045"/>
    <xdr:sp macro="" textlink="">
      <xdr:nvSpPr>
        <xdr:cNvPr id="303" name="テキスト ボックス 302"/>
        <xdr:cNvSpPr txBox="1"/>
      </xdr:nvSpPr>
      <xdr:spPr>
        <a:xfrm>
          <a:off x="7594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131216</xdr:rowOff>
    </xdr:from>
    <xdr:to>
      <xdr:col>10</xdr:col>
      <xdr:colOff>155575</xdr:colOff>
      <xdr:row>37</xdr:row>
      <xdr:rowOff>61366</xdr:rowOff>
    </xdr:to>
    <xdr:sp macro="" textlink="">
      <xdr:nvSpPr>
        <xdr:cNvPr id="304" name="フローチャート : 判断 303"/>
        <xdr:cNvSpPr/>
      </xdr:nvSpPr>
      <xdr:spPr>
        <a:xfrm>
          <a:off x="6921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52493</xdr:rowOff>
    </xdr:from>
    <xdr:ext cx="534377" cy="259045"/>
    <xdr:sp macro="" textlink="">
      <xdr:nvSpPr>
        <xdr:cNvPr id="305" name="テキスト ボックス 304"/>
        <xdr:cNvSpPr txBox="1"/>
      </xdr:nvSpPr>
      <xdr:spPr>
        <a:xfrm>
          <a:off x="6705111" y="63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152679</xdr:rowOff>
    </xdr:from>
    <xdr:to>
      <xdr:col>15</xdr:col>
      <xdr:colOff>231775</xdr:colOff>
      <xdr:row>36</xdr:row>
      <xdr:rowOff>82829</xdr:rowOff>
    </xdr:to>
    <xdr:sp macro="" textlink="">
      <xdr:nvSpPr>
        <xdr:cNvPr id="311" name="円/楕円 310"/>
        <xdr:cNvSpPr/>
      </xdr:nvSpPr>
      <xdr:spPr>
        <a:xfrm>
          <a:off x="10426700" y="61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131106</xdr:rowOff>
    </xdr:from>
    <xdr:ext cx="534377" cy="259045"/>
    <xdr:sp macro="" textlink="">
      <xdr:nvSpPr>
        <xdr:cNvPr id="312" name="補助費等該当値テキスト"/>
        <xdr:cNvSpPr txBox="1"/>
      </xdr:nvSpPr>
      <xdr:spPr>
        <a:xfrm>
          <a:off x="10528300" y="61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41,478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154178</xdr:rowOff>
    </xdr:from>
    <xdr:to>
      <xdr:col>14</xdr:col>
      <xdr:colOff>79375</xdr:colOff>
      <xdr:row>36</xdr:row>
      <xdr:rowOff>84328</xdr:rowOff>
    </xdr:to>
    <xdr:sp macro="" textlink="">
      <xdr:nvSpPr>
        <xdr:cNvPr id="313" name="円/楕円 312"/>
        <xdr:cNvSpPr/>
      </xdr:nvSpPr>
      <xdr:spPr>
        <a:xfrm>
          <a:off x="9588500" y="61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75455</xdr:rowOff>
    </xdr:from>
    <xdr:ext cx="534377" cy="259045"/>
    <xdr:sp macro="" textlink="">
      <xdr:nvSpPr>
        <xdr:cNvPr id="314" name="テキスト ボックス 313"/>
        <xdr:cNvSpPr txBox="1"/>
      </xdr:nvSpPr>
      <xdr:spPr>
        <a:xfrm>
          <a:off x="9372111" y="62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150609</xdr:rowOff>
    </xdr:from>
    <xdr:to>
      <xdr:col>12</xdr:col>
      <xdr:colOff>561975</xdr:colOff>
      <xdr:row>36</xdr:row>
      <xdr:rowOff>80759</xdr:rowOff>
    </xdr:to>
    <xdr:sp macro="" textlink="">
      <xdr:nvSpPr>
        <xdr:cNvPr id="315" name="円/楕円 314"/>
        <xdr:cNvSpPr/>
      </xdr:nvSpPr>
      <xdr:spPr>
        <a:xfrm>
          <a:off x="8699500" y="61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97286</xdr:rowOff>
    </xdr:from>
    <xdr:ext cx="534377" cy="259045"/>
    <xdr:sp macro="" textlink="">
      <xdr:nvSpPr>
        <xdr:cNvPr id="316" name="テキスト ボックス 315"/>
        <xdr:cNvSpPr txBox="1"/>
      </xdr:nvSpPr>
      <xdr:spPr>
        <a:xfrm>
          <a:off x="8483111" y="59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153848</xdr:rowOff>
    </xdr:from>
    <xdr:to>
      <xdr:col>11</xdr:col>
      <xdr:colOff>358775</xdr:colOff>
      <xdr:row>36</xdr:row>
      <xdr:rowOff>83998</xdr:rowOff>
    </xdr:to>
    <xdr:sp macro="" textlink="">
      <xdr:nvSpPr>
        <xdr:cNvPr id="317" name="円/楕円 316"/>
        <xdr:cNvSpPr/>
      </xdr:nvSpPr>
      <xdr:spPr>
        <a:xfrm>
          <a:off x="7810500" y="61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100525</xdr:rowOff>
    </xdr:from>
    <xdr:ext cx="534377" cy="259045"/>
    <xdr:sp macro="" textlink="">
      <xdr:nvSpPr>
        <xdr:cNvPr id="318" name="テキスト ボックス 317"/>
        <xdr:cNvSpPr txBox="1"/>
      </xdr:nvSpPr>
      <xdr:spPr>
        <a:xfrm>
          <a:off x="7594111" y="59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11506</xdr:rowOff>
    </xdr:from>
    <xdr:to>
      <xdr:col>10</xdr:col>
      <xdr:colOff>155575</xdr:colOff>
      <xdr:row>36</xdr:row>
      <xdr:rowOff>113106</xdr:rowOff>
    </xdr:to>
    <xdr:sp macro="" textlink="">
      <xdr:nvSpPr>
        <xdr:cNvPr id="319" name="円/楕円 318"/>
        <xdr:cNvSpPr/>
      </xdr:nvSpPr>
      <xdr:spPr>
        <a:xfrm>
          <a:off x="6921500" y="61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129633</xdr:rowOff>
    </xdr:from>
    <xdr:ext cx="534377" cy="259045"/>
    <xdr:sp macro="" textlink="">
      <xdr:nvSpPr>
        <xdr:cNvPr id="320" name="テキスト ボックス 319"/>
        <xdr:cNvSpPr txBox="1"/>
      </xdr:nvSpPr>
      <xdr:spPr>
        <a:xfrm>
          <a:off x="6705111" y="59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137993</xdr:rowOff>
    </xdr:from>
    <xdr:to>
      <xdr:col>15</xdr:col>
      <xdr:colOff>180975</xdr:colOff>
      <xdr:row>58</xdr:row>
      <xdr:rowOff>166636</xdr:rowOff>
    </xdr:to>
    <xdr:cxnSp macro="">
      <xdr:nvCxnSpPr>
        <xdr:cNvPr id="351" name="直線コネクタ 350"/>
        <xdr:cNvCxnSpPr/>
      </xdr:nvCxnSpPr>
      <xdr:spPr>
        <a:xfrm>
          <a:off x="9639300" y="10082093"/>
          <a:ext cx="838200" cy="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137993</xdr:rowOff>
    </xdr:from>
    <xdr:to>
      <xdr:col>14</xdr:col>
      <xdr:colOff>28575</xdr:colOff>
      <xdr:row>59</xdr:row>
      <xdr:rowOff>24419</xdr:rowOff>
    </xdr:to>
    <xdr:cxnSp macro="">
      <xdr:nvCxnSpPr>
        <xdr:cNvPr id="354" name="直線コネクタ 353"/>
        <xdr:cNvCxnSpPr/>
      </xdr:nvCxnSpPr>
      <xdr:spPr>
        <a:xfrm flipV="1">
          <a:off x="8750300" y="10082093"/>
          <a:ext cx="889000" cy="5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4746</xdr:rowOff>
    </xdr:from>
    <xdr:to>
      <xdr:col>12</xdr:col>
      <xdr:colOff>511175</xdr:colOff>
      <xdr:row>59</xdr:row>
      <xdr:rowOff>24419</xdr:rowOff>
    </xdr:to>
    <xdr:cxnSp macro="">
      <xdr:nvCxnSpPr>
        <xdr:cNvPr id="357" name="直線コネクタ 356"/>
        <xdr:cNvCxnSpPr/>
      </xdr:nvCxnSpPr>
      <xdr:spPr>
        <a:xfrm>
          <a:off x="7861300" y="10120296"/>
          <a:ext cx="8890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161175</xdr:rowOff>
    </xdr:from>
    <xdr:to>
      <xdr:col>12</xdr:col>
      <xdr:colOff>561975</xdr:colOff>
      <xdr:row>59</xdr:row>
      <xdr:rowOff>91325</xdr:rowOff>
    </xdr:to>
    <xdr:sp macro="" textlink="">
      <xdr:nvSpPr>
        <xdr:cNvPr id="358" name="フローチャート : 判断 357"/>
        <xdr:cNvSpPr/>
      </xdr:nvSpPr>
      <xdr:spPr>
        <a:xfrm>
          <a:off x="8699500" y="101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82452</xdr:rowOff>
    </xdr:from>
    <xdr:ext cx="534377" cy="259045"/>
    <xdr:sp macro="" textlink="">
      <xdr:nvSpPr>
        <xdr:cNvPr id="359" name="テキスト ボックス 358"/>
        <xdr:cNvSpPr txBox="1"/>
      </xdr:nvSpPr>
      <xdr:spPr>
        <a:xfrm>
          <a:off x="8483111" y="1019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4746</xdr:rowOff>
    </xdr:from>
    <xdr:to>
      <xdr:col>11</xdr:col>
      <xdr:colOff>307975</xdr:colOff>
      <xdr:row>59</xdr:row>
      <xdr:rowOff>37991</xdr:rowOff>
    </xdr:to>
    <xdr:cxnSp macro="">
      <xdr:nvCxnSpPr>
        <xdr:cNvPr id="360" name="直線コネクタ 359"/>
        <xdr:cNvCxnSpPr/>
      </xdr:nvCxnSpPr>
      <xdr:spPr>
        <a:xfrm flipV="1">
          <a:off x="6972300" y="10120296"/>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164185</xdr:rowOff>
    </xdr:from>
    <xdr:to>
      <xdr:col>11</xdr:col>
      <xdr:colOff>358775</xdr:colOff>
      <xdr:row>59</xdr:row>
      <xdr:rowOff>94335</xdr:rowOff>
    </xdr:to>
    <xdr:sp macro="" textlink="">
      <xdr:nvSpPr>
        <xdr:cNvPr id="361" name="フローチャート : 判断 360"/>
        <xdr:cNvSpPr/>
      </xdr:nvSpPr>
      <xdr:spPr>
        <a:xfrm>
          <a:off x="7810500" y="101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85462</xdr:rowOff>
    </xdr:from>
    <xdr:ext cx="534377" cy="259045"/>
    <xdr:sp macro="" textlink="">
      <xdr:nvSpPr>
        <xdr:cNvPr id="362" name="テキスト ボックス 361"/>
        <xdr:cNvSpPr txBox="1"/>
      </xdr:nvSpPr>
      <xdr:spPr>
        <a:xfrm>
          <a:off x="7594111" y="102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733</xdr:rowOff>
    </xdr:from>
    <xdr:to>
      <xdr:col>10</xdr:col>
      <xdr:colOff>155575</xdr:colOff>
      <xdr:row>59</xdr:row>
      <xdr:rowOff>102333</xdr:rowOff>
    </xdr:to>
    <xdr:sp macro="" textlink="">
      <xdr:nvSpPr>
        <xdr:cNvPr id="363" name="フローチャート : 判断 362"/>
        <xdr:cNvSpPr/>
      </xdr:nvSpPr>
      <xdr:spPr>
        <a:xfrm>
          <a:off x="6921500" y="1011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93460</xdr:rowOff>
    </xdr:from>
    <xdr:ext cx="534377" cy="259045"/>
    <xdr:sp macro="" textlink="">
      <xdr:nvSpPr>
        <xdr:cNvPr id="364" name="テキスト ボックス 363"/>
        <xdr:cNvSpPr txBox="1"/>
      </xdr:nvSpPr>
      <xdr:spPr>
        <a:xfrm>
          <a:off x="6705111" y="102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115836</xdr:rowOff>
    </xdr:from>
    <xdr:to>
      <xdr:col>15</xdr:col>
      <xdr:colOff>231775</xdr:colOff>
      <xdr:row>59</xdr:row>
      <xdr:rowOff>45986</xdr:rowOff>
    </xdr:to>
    <xdr:sp macro="" textlink="">
      <xdr:nvSpPr>
        <xdr:cNvPr id="370" name="円/楕円 369"/>
        <xdr:cNvSpPr/>
      </xdr:nvSpPr>
      <xdr:spPr>
        <a:xfrm>
          <a:off x="10426700" y="100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75213</xdr:rowOff>
    </xdr:from>
    <xdr:ext cx="534377" cy="259045"/>
    <xdr:sp macro="" textlink="">
      <xdr:nvSpPr>
        <xdr:cNvPr id="371" name="普通建設事業費該当値テキスト"/>
        <xdr:cNvSpPr txBox="1"/>
      </xdr:nvSpPr>
      <xdr:spPr>
        <a:xfrm>
          <a:off x="10528300" y="984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87193</xdr:rowOff>
    </xdr:from>
    <xdr:to>
      <xdr:col>14</xdr:col>
      <xdr:colOff>79375</xdr:colOff>
      <xdr:row>59</xdr:row>
      <xdr:rowOff>17343</xdr:rowOff>
    </xdr:to>
    <xdr:sp macro="" textlink="">
      <xdr:nvSpPr>
        <xdr:cNvPr id="372" name="円/楕円 371"/>
        <xdr:cNvSpPr/>
      </xdr:nvSpPr>
      <xdr:spPr>
        <a:xfrm>
          <a:off x="9588500" y="100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33870</xdr:rowOff>
    </xdr:from>
    <xdr:ext cx="599010" cy="259045"/>
    <xdr:sp macro="" textlink="">
      <xdr:nvSpPr>
        <xdr:cNvPr id="373" name="テキスト ボックス 372"/>
        <xdr:cNvSpPr txBox="1"/>
      </xdr:nvSpPr>
      <xdr:spPr>
        <a:xfrm>
          <a:off x="9339794" y="980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145069</xdr:rowOff>
    </xdr:from>
    <xdr:to>
      <xdr:col>12</xdr:col>
      <xdr:colOff>561975</xdr:colOff>
      <xdr:row>59</xdr:row>
      <xdr:rowOff>75219</xdr:rowOff>
    </xdr:to>
    <xdr:sp macro="" textlink="">
      <xdr:nvSpPr>
        <xdr:cNvPr id="374" name="円/楕円 373"/>
        <xdr:cNvSpPr/>
      </xdr:nvSpPr>
      <xdr:spPr>
        <a:xfrm>
          <a:off x="8699500" y="100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91746</xdr:rowOff>
    </xdr:from>
    <xdr:ext cx="534377" cy="259045"/>
    <xdr:sp macro="" textlink="">
      <xdr:nvSpPr>
        <xdr:cNvPr id="375" name="テキスト ボックス 374"/>
        <xdr:cNvSpPr txBox="1"/>
      </xdr:nvSpPr>
      <xdr:spPr>
        <a:xfrm>
          <a:off x="8483111" y="98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125396</xdr:rowOff>
    </xdr:from>
    <xdr:to>
      <xdr:col>11</xdr:col>
      <xdr:colOff>358775</xdr:colOff>
      <xdr:row>59</xdr:row>
      <xdr:rowOff>55546</xdr:rowOff>
    </xdr:to>
    <xdr:sp macro="" textlink="">
      <xdr:nvSpPr>
        <xdr:cNvPr id="376" name="円/楕円 375"/>
        <xdr:cNvSpPr/>
      </xdr:nvSpPr>
      <xdr:spPr>
        <a:xfrm>
          <a:off x="7810500" y="100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72073</xdr:rowOff>
    </xdr:from>
    <xdr:ext cx="534377" cy="259045"/>
    <xdr:sp macro="" textlink="">
      <xdr:nvSpPr>
        <xdr:cNvPr id="377" name="テキスト ボックス 376"/>
        <xdr:cNvSpPr txBox="1"/>
      </xdr:nvSpPr>
      <xdr:spPr>
        <a:xfrm>
          <a:off x="7594111" y="984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158641</xdr:rowOff>
    </xdr:from>
    <xdr:to>
      <xdr:col>10</xdr:col>
      <xdr:colOff>155575</xdr:colOff>
      <xdr:row>59</xdr:row>
      <xdr:rowOff>88791</xdr:rowOff>
    </xdr:to>
    <xdr:sp macro="" textlink="">
      <xdr:nvSpPr>
        <xdr:cNvPr id="378" name="円/楕円 377"/>
        <xdr:cNvSpPr/>
      </xdr:nvSpPr>
      <xdr:spPr>
        <a:xfrm>
          <a:off x="6921500" y="1010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105318</xdr:rowOff>
    </xdr:from>
    <xdr:ext cx="534377" cy="259045"/>
    <xdr:sp macro="" textlink="">
      <xdr:nvSpPr>
        <xdr:cNvPr id="379" name="テキスト ボックス 378"/>
        <xdr:cNvSpPr txBox="1"/>
      </xdr:nvSpPr>
      <xdr:spPr>
        <a:xfrm>
          <a:off x="6705111" y="987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92108</xdr:rowOff>
    </xdr:from>
    <xdr:to>
      <xdr:col>15</xdr:col>
      <xdr:colOff>180975</xdr:colOff>
      <xdr:row>78</xdr:row>
      <xdr:rowOff>147352</xdr:rowOff>
    </xdr:to>
    <xdr:cxnSp macro="">
      <xdr:nvCxnSpPr>
        <xdr:cNvPr id="408" name="直線コネクタ 407"/>
        <xdr:cNvCxnSpPr/>
      </xdr:nvCxnSpPr>
      <xdr:spPr>
        <a:xfrm>
          <a:off x="9639300" y="13465208"/>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92108</xdr:rowOff>
    </xdr:from>
    <xdr:to>
      <xdr:col>14</xdr:col>
      <xdr:colOff>28575</xdr:colOff>
      <xdr:row>78</xdr:row>
      <xdr:rowOff>161080</xdr:rowOff>
    </xdr:to>
    <xdr:cxnSp macro="">
      <xdr:nvCxnSpPr>
        <xdr:cNvPr id="411" name="直線コネクタ 410"/>
        <xdr:cNvCxnSpPr/>
      </xdr:nvCxnSpPr>
      <xdr:spPr>
        <a:xfrm flipV="1">
          <a:off x="8750300" y="13465208"/>
          <a:ext cx="889000" cy="6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138100</xdr:rowOff>
    </xdr:from>
    <xdr:to>
      <xdr:col>12</xdr:col>
      <xdr:colOff>561975</xdr:colOff>
      <xdr:row>79</xdr:row>
      <xdr:rowOff>68250</xdr:rowOff>
    </xdr:to>
    <xdr:sp macro="" textlink="">
      <xdr:nvSpPr>
        <xdr:cNvPr id="414" name="フローチャート : 判断 413"/>
        <xdr:cNvSpPr/>
      </xdr:nvSpPr>
      <xdr:spPr>
        <a:xfrm>
          <a:off x="8699500" y="135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59377</xdr:rowOff>
    </xdr:from>
    <xdr:ext cx="534377" cy="259045"/>
    <xdr:sp macro="" textlink="">
      <xdr:nvSpPr>
        <xdr:cNvPr id="415" name="テキスト ボックス 414"/>
        <xdr:cNvSpPr txBox="1"/>
      </xdr:nvSpPr>
      <xdr:spPr>
        <a:xfrm>
          <a:off x="8483111" y="1360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96552</xdr:rowOff>
    </xdr:from>
    <xdr:to>
      <xdr:col>15</xdr:col>
      <xdr:colOff>231775</xdr:colOff>
      <xdr:row>79</xdr:row>
      <xdr:rowOff>26702</xdr:rowOff>
    </xdr:to>
    <xdr:sp macro="" textlink="">
      <xdr:nvSpPr>
        <xdr:cNvPr id="421" name="円/楕円 420"/>
        <xdr:cNvSpPr/>
      </xdr:nvSpPr>
      <xdr:spPr>
        <a:xfrm>
          <a:off x="10426700" y="134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55929</xdr:rowOff>
    </xdr:from>
    <xdr:ext cx="534377" cy="259045"/>
    <xdr:sp macro="" textlink="">
      <xdr:nvSpPr>
        <xdr:cNvPr id="422" name="普通建設事業費 （ うち新規整備　）該当値テキスト"/>
        <xdr:cNvSpPr txBox="1"/>
      </xdr:nvSpPr>
      <xdr:spPr>
        <a:xfrm>
          <a:off x="10528300" y="132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41308</xdr:rowOff>
    </xdr:from>
    <xdr:to>
      <xdr:col>14</xdr:col>
      <xdr:colOff>79375</xdr:colOff>
      <xdr:row>78</xdr:row>
      <xdr:rowOff>142908</xdr:rowOff>
    </xdr:to>
    <xdr:sp macro="" textlink="">
      <xdr:nvSpPr>
        <xdr:cNvPr id="423" name="円/楕円 422"/>
        <xdr:cNvSpPr/>
      </xdr:nvSpPr>
      <xdr:spPr>
        <a:xfrm>
          <a:off x="9588500" y="134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159435</xdr:rowOff>
    </xdr:from>
    <xdr:ext cx="534377" cy="259045"/>
    <xdr:sp macro="" textlink="">
      <xdr:nvSpPr>
        <xdr:cNvPr id="424" name="テキスト ボックス 423"/>
        <xdr:cNvSpPr txBox="1"/>
      </xdr:nvSpPr>
      <xdr:spPr>
        <a:xfrm>
          <a:off x="9372111" y="131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110280</xdr:rowOff>
    </xdr:from>
    <xdr:to>
      <xdr:col>12</xdr:col>
      <xdr:colOff>561975</xdr:colOff>
      <xdr:row>79</xdr:row>
      <xdr:rowOff>40430</xdr:rowOff>
    </xdr:to>
    <xdr:sp macro="" textlink="">
      <xdr:nvSpPr>
        <xdr:cNvPr id="425" name="円/楕円 424"/>
        <xdr:cNvSpPr/>
      </xdr:nvSpPr>
      <xdr:spPr>
        <a:xfrm>
          <a:off x="8699500" y="134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56957</xdr:rowOff>
    </xdr:from>
    <xdr:ext cx="534377" cy="259045"/>
    <xdr:sp macro="" textlink="">
      <xdr:nvSpPr>
        <xdr:cNvPr id="426" name="テキスト ボックス 425"/>
        <xdr:cNvSpPr txBox="1"/>
      </xdr:nvSpPr>
      <xdr:spPr>
        <a:xfrm>
          <a:off x="8483111" y="1325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140246</xdr:rowOff>
    </xdr:from>
    <xdr:to>
      <xdr:col>15</xdr:col>
      <xdr:colOff>180975</xdr:colOff>
      <xdr:row>98</xdr:row>
      <xdr:rowOff>71780</xdr:rowOff>
    </xdr:to>
    <xdr:cxnSp macro="">
      <xdr:nvCxnSpPr>
        <xdr:cNvPr id="455" name="直線コネクタ 454"/>
        <xdr:cNvCxnSpPr/>
      </xdr:nvCxnSpPr>
      <xdr:spPr>
        <a:xfrm flipV="1">
          <a:off x="9639300" y="16599446"/>
          <a:ext cx="838200" cy="27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56045</xdr:rowOff>
    </xdr:from>
    <xdr:to>
      <xdr:col>14</xdr:col>
      <xdr:colOff>28575</xdr:colOff>
      <xdr:row>98</xdr:row>
      <xdr:rowOff>71780</xdr:rowOff>
    </xdr:to>
    <xdr:cxnSp macro="">
      <xdr:nvCxnSpPr>
        <xdr:cNvPr id="458" name="直線コネクタ 457"/>
        <xdr:cNvCxnSpPr/>
      </xdr:nvCxnSpPr>
      <xdr:spPr>
        <a:xfrm>
          <a:off x="8750300" y="16858145"/>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61" name="フローチャート : 判断 460"/>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62" name="テキスト ボックス 461"/>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89446</xdr:rowOff>
    </xdr:from>
    <xdr:to>
      <xdr:col>15</xdr:col>
      <xdr:colOff>231775</xdr:colOff>
      <xdr:row>97</xdr:row>
      <xdr:rowOff>19596</xdr:rowOff>
    </xdr:to>
    <xdr:sp macro="" textlink="">
      <xdr:nvSpPr>
        <xdr:cNvPr id="468" name="円/楕円 467"/>
        <xdr:cNvSpPr/>
      </xdr:nvSpPr>
      <xdr:spPr>
        <a:xfrm>
          <a:off x="10426700" y="165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112323</xdr:rowOff>
    </xdr:from>
    <xdr:ext cx="534377" cy="259045"/>
    <xdr:sp macro="" textlink="">
      <xdr:nvSpPr>
        <xdr:cNvPr id="469" name="普通建設事業費 （ うち更新整備　）該当値テキスト"/>
        <xdr:cNvSpPr txBox="1"/>
      </xdr:nvSpPr>
      <xdr:spPr>
        <a:xfrm>
          <a:off x="10528300" y="164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20980</xdr:rowOff>
    </xdr:from>
    <xdr:to>
      <xdr:col>14</xdr:col>
      <xdr:colOff>79375</xdr:colOff>
      <xdr:row>98</xdr:row>
      <xdr:rowOff>122580</xdr:rowOff>
    </xdr:to>
    <xdr:sp macro="" textlink="">
      <xdr:nvSpPr>
        <xdr:cNvPr id="470" name="円/楕円 469"/>
        <xdr:cNvSpPr/>
      </xdr:nvSpPr>
      <xdr:spPr>
        <a:xfrm>
          <a:off x="9588500" y="168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113707</xdr:rowOff>
    </xdr:from>
    <xdr:ext cx="534377" cy="259045"/>
    <xdr:sp macro="" textlink="">
      <xdr:nvSpPr>
        <xdr:cNvPr id="471" name="テキスト ボックス 470"/>
        <xdr:cNvSpPr txBox="1"/>
      </xdr:nvSpPr>
      <xdr:spPr>
        <a:xfrm>
          <a:off x="9372111" y="1691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5245</xdr:rowOff>
    </xdr:from>
    <xdr:to>
      <xdr:col>12</xdr:col>
      <xdr:colOff>561975</xdr:colOff>
      <xdr:row>98</xdr:row>
      <xdr:rowOff>106845</xdr:rowOff>
    </xdr:to>
    <xdr:sp macro="" textlink="">
      <xdr:nvSpPr>
        <xdr:cNvPr id="472" name="円/楕円 471"/>
        <xdr:cNvSpPr/>
      </xdr:nvSpPr>
      <xdr:spPr>
        <a:xfrm>
          <a:off x="8699500" y="168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97972</xdr:rowOff>
    </xdr:from>
    <xdr:ext cx="534377" cy="259045"/>
    <xdr:sp macro="" textlink="">
      <xdr:nvSpPr>
        <xdr:cNvPr id="473" name="テキスト ボックス 472"/>
        <xdr:cNvSpPr txBox="1"/>
      </xdr:nvSpPr>
      <xdr:spPr>
        <a:xfrm>
          <a:off x="8483111" y="1690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43980</xdr:rowOff>
    </xdr:from>
    <xdr:to>
      <xdr:col>23</xdr:col>
      <xdr:colOff>517525</xdr:colOff>
      <xdr:row>39</xdr:row>
      <xdr:rowOff>44450</xdr:rowOff>
    </xdr:to>
    <xdr:cxnSp macro="">
      <xdr:nvCxnSpPr>
        <xdr:cNvPr id="502" name="直線コネクタ 501"/>
        <xdr:cNvCxnSpPr/>
      </xdr:nvCxnSpPr>
      <xdr:spPr>
        <a:xfrm>
          <a:off x="15481300" y="6730530"/>
          <a:ext cx="8382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40119</xdr:rowOff>
    </xdr:from>
    <xdr:to>
      <xdr:col>22</xdr:col>
      <xdr:colOff>365125</xdr:colOff>
      <xdr:row>39</xdr:row>
      <xdr:rowOff>43980</xdr:rowOff>
    </xdr:to>
    <xdr:cxnSp macro="">
      <xdr:nvCxnSpPr>
        <xdr:cNvPr id="505" name="直線コネクタ 504"/>
        <xdr:cNvCxnSpPr/>
      </xdr:nvCxnSpPr>
      <xdr:spPr>
        <a:xfrm>
          <a:off x="14592300" y="6726669"/>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40119</xdr:rowOff>
    </xdr:from>
    <xdr:to>
      <xdr:col>21</xdr:col>
      <xdr:colOff>161925</xdr:colOff>
      <xdr:row>39</xdr:row>
      <xdr:rowOff>44450</xdr:rowOff>
    </xdr:to>
    <xdr:cxnSp macro="">
      <xdr:nvCxnSpPr>
        <xdr:cNvPr id="508" name="直線コネクタ 507"/>
        <xdr:cNvCxnSpPr/>
      </xdr:nvCxnSpPr>
      <xdr:spPr>
        <a:xfrm flipV="1">
          <a:off x="13703300" y="6726669"/>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9" name="フローチャート : 判断 508"/>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10" name="テキスト ボックス 509"/>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2" name="フローチャート : 判断 511"/>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3" name="テキスト ボックス 512"/>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4" name="フローチャート : 判断 513"/>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5" name="テキスト ボックス 514"/>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164630</xdr:rowOff>
    </xdr:from>
    <xdr:to>
      <xdr:col>22</xdr:col>
      <xdr:colOff>415925</xdr:colOff>
      <xdr:row>39</xdr:row>
      <xdr:rowOff>94780</xdr:rowOff>
    </xdr:to>
    <xdr:sp macro="" textlink="">
      <xdr:nvSpPr>
        <xdr:cNvPr id="523" name="円/楕円 522"/>
        <xdr:cNvSpPr/>
      </xdr:nvSpPr>
      <xdr:spPr>
        <a:xfrm>
          <a:off x="15430500" y="66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85907</xdr:rowOff>
    </xdr:from>
    <xdr:ext cx="313932" cy="259045"/>
    <xdr:sp macro="" textlink="">
      <xdr:nvSpPr>
        <xdr:cNvPr id="524" name="テキスト ボックス 523"/>
        <xdr:cNvSpPr txBox="1"/>
      </xdr:nvSpPr>
      <xdr:spPr>
        <a:xfrm>
          <a:off x="15324333" y="677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160769</xdr:rowOff>
    </xdr:from>
    <xdr:to>
      <xdr:col>21</xdr:col>
      <xdr:colOff>212725</xdr:colOff>
      <xdr:row>39</xdr:row>
      <xdr:rowOff>90919</xdr:rowOff>
    </xdr:to>
    <xdr:sp macro="" textlink="">
      <xdr:nvSpPr>
        <xdr:cNvPr id="525" name="円/楕円 524"/>
        <xdr:cNvSpPr/>
      </xdr:nvSpPr>
      <xdr:spPr>
        <a:xfrm>
          <a:off x="14541500" y="66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82046</xdr:rowOff>
    </xdr:from>
    <xdr:ext cx="378565" cy="259045"/>
    <xdr:sp macro="" textlink="">
      <xdr:nvSpPr>
        <xdr:cNvPr id="526" name="テキスト ボックス 525"/>
        <xdr:cNvSpPr txBox="1"/>
      </xdr:nvSpPr>
      <xdr:spPr>
        <a:xfrm>
          <a:off x="14403017" y="6768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117003</xdr:rowOff>
    </xdr:from>
    <xdr:to>
      <xdr:col>23</xdr:col>
      <xdr:colOff>517525</xdr:colOff>
      <xdr:row>74</xdr:row>
      <xdr:rowOff>121102</xdr:rowOff>
    </xdr:to>
    <xdr:cxnSp macro="">
      <xdr:nvCxnSpPr>
        <xdr:cNvPr id="610" name="直線コネクタ 609"/>
        <xdr:cNvCxnSpPr/>
      </xdr:nvCxnSpPr>
      <xdr:spPr>
        <a:xfrm flipV="1">
          <a:off x="15481300" y="12804303"/>
          <a:ext cx="8382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88298</xdr:rowOff>
    </xdr:from>
    <xdr:to>
      <xdr:col>22</xdr:col>
      <xdr:colOff>365125</xdr:colOff>
      <xdr:row>74</xdr:row>
      <xdr:rowOff>121102</xdr:rowOff>
    </xdr:to>
    <xdr:cxnSp macro="">
      <xdr:nvCxnSpPr>
        <xdr:cNvPr id="613" name="直線コネクタ 612"/>
        <xdr:cNvCxnSpPr/>
      </xdr:nvCxnSpPr>
      <xdr:spPr>
        <a:xfrm>
          <a:off x="14592300" y="12775598"/>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78239</xdr:rowOff>
    </xdr:from>
    <xdr:to>
      <xdr:col>21</xdr:col>
      <xdr:colOff>161925</xdr:colOff>
      <xdr:row>74</xdr:row>
      <xdr:rowOff>88298</xdr:rowOff>
    </xdr:to>
    <xdr:cxnSp macro="">
      <xdr:nvCxnSpPr>
        <xdr:cNvPr id="616" name="直線コネクタ 615"/>
        <xdr:cNvCxnSpPr/>
      </xdr:nvCxnSpPr>
      <xdr:spPr>
        <a:xfrm>
          <a:off x="13703300" y="1276553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104625</xdr:rowOff>
    </xdr:from>
    <xdr:to>
      <xdr:col>21</xdr:col>
      <xdr:colOff>212725</xdr:colOff>
      <xdr:row>76</xdr:row>
      <xdr:rowOff>34775</xdr:rowOff>
    </xdr:to>
    <xdr:sp macro="" textlink="">
      <xdr:nvSpPr>
        <xdr:cNvPr id="617" name="フローチャート : 判断 616"/>
        <xdr:cNvSpPr/>
      </xdr:nvSpPr>
      <xdr:spPr>
        <a:xfrm>
          <a:off x="14541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25902</xdr:rowOff>
    </xdr:from>
    <xdr:ext cx="534377" cy="259045"/>
    <xdr:sp macro="" textlink="">
      <xdr:nvSpPr>
        <xdr:cNvPr id="618" name="テキスト ボックス 617"/>
        <xdr:cNvSpPr txBox="1"/>
      </xdr:nvSpPr>
      <xdr:spPr>
        <a:xfrm>
          <a:off x="14325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78239</xdr:rowOff>
    </xdr:from>
    <xdr:to>
      <xdr:col>19</xdr:col>
      <xdr:colOff>644525</xdr:colOff>
      <xdr:row>74</xdr:row>
      <xdr:rowOff>108398</xdr:rowOff>
    </xdr:to>
    <xdr:cxnSp macro="">
      <xdr:nvCxnSpPr>
        <xdr:cNvPr id="619" name="直線コネクタ 618"/>
        <xdr:cNvCxnSpPr/>
      </xdr:nvCxnSpPr>
      <xdr:spPr>
        <a:xfrm flipV="1">
          <a:off x="12814300" y="12765539"/>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95611</xdr:rowOff>
    </xdr:from>
    <xdr:to>
      <xdr:col>20</xdr:col>
      <xdr:colOff>9525</xdr:colOff>
      <xdr:row>76</xdr:row>
      <xdr:rowOff>25761</xdr:rowOff>
    </xdr:to>
    <xdr:sp macro="" textlink="">
      <xdr:nvSpPr>
        <xdr:cNvPr id="620" name="フローチャート : 判断 619"/>
        <xdr:cNvSpPr/>
      </xdr:nvSpPr>
      <xdr:spPr>
        <a:xfrm>
          <a:off x="13652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16888</xdr:rowOff>
    </xdr:from>
    <xdr:ext cx="534377" cy="259045"/>
    <xdr:sp macro="" textlink="">
      <xdr:nvSpPr>
        <xdr:cNvPr id="621" name="テキスト ボックス 620"/>
        <xdr:cNvSpPr txBox="1"/>
      </xdr:nvSpPr>
      <xdr:spPr>
        <a:xfrm>
          <a:off x="13436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99122</xdr:rowOff>
    </xdr:from>
    <xdr:to>
      <xdr:col>18</xdr:col>
      <xdr:colOff>492125</xdr:colOff>
      <xdr:row>76</xdr:row>
      <xdr:rowOff>29273</xdr:rowOff>
    </xdr:to>
    <xdr:sp macro="" textlink="">
      <xdr:nvSpPr>
        <xdr:cNvPr id="622" name="フローチャート : 判断 621"/>
        <xdr:cNvSpPr/>
      </xdr:nvSpPr>
      <xdr:spPr>
        <a:xfrm>
          <a:off x="12763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20398</xdr:rowOff>
    </xdr:from>
    <xdr:ext cx="534377" cy="259045"/>
    <xdr:sp macro="" textlink="">
      <xdr:nvSpPr>
        <xdr:cNvPr id="623" name="テキスト ボックス 622"/>
        <xdr:cNvSpPr txBox="1"/>
      </xdr:nvSpPr>
      <xdr:spPr>
        <a:xfrm>
          <a:off x="12547111" y="130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66203</xdr:rowOff>
    </xdr:from>
    <xdr:to>
      <xdr:col>23</xdr:col>
      <xdr:colOff>568325</xdr:colOff>
      <xdr:row>74</xdr:row>
      <xdr:rowOff>167803</xdr:rowOff>
    </xdr:to>
    <xdr:sp macro="" textlink="">
      <xdr:nvSpPr>
        <xdr:cNvPr id="629" name="円/楕円 628"/>
        <xdr:cNvSpPr/>
      </xdr:nvSpPr>
      <xdr:spPr>
        <a:xfrm>
          <a:off x="16268700" y="1275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89080</xdr:rowOff>
    </xdr:from>
    <xdr:ext cx="534377" cy="259045"/>
    <xdr:sp macro="" textlink="">
      <xdr:nvSpPr>
        <xdr:cNvPr id="630" name="公債費該当値テキスト"/>
        <xdr:cNvSpPr txBox="1"/>
      </xdr:nvSpPr>
      <xdr:spPr>
        <a:xfrm>
          <a:off x="16370300" y="1260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51,390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70302</xdr:rowOff>
    </xdr:from>
    <xdr:to>
      <xdr:col>22</xdr:col>
      <xdr:colOff>415925</xdr:colOff>
      <xdr:row>75</xdr:row>
      <xdr:rowOff>452</xdr:rowOff>
    </xdr:to>
    <xdr:sp macro="" textlink="">
      <xdr:nvSpPr>
        <xdr:cNvPr id="631" name="円/楕円 630"/>
        <xdr:cNvSpPr/>
      </xdr:nvSpPr>
      <xdr:spPr>
        <a:xfrm>
          <a:off x="15430500" y="127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16979</xdr:rowOff>
    </xdr:from>
    <xdr:ext cx="534377" cy="259045"/>
    <xdr:sp macro="" textlink="">
      <xdr:nvSpPr>
        <xdr:cNvPr id="632" name="テキスト ボックス 631"/>
        <xdr:cNvSpPr txBox="1"/>
      </xdr:nvSpPr>
      <xdr:spPr>
        <a:xfrm>
          <a:off x="15214111" y="1253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37498</xdr:rowOff>
    </xdr:from>
    <xdr:to>
      <xdr:col>21</xdr:col>
      <xdr:colOff>212725</xdr:colOff>
      <xdr:row>74</xdr:row>
      <xdr:rowOff>139098</xdr:rowOff>
    </xdr:to>
    <xdr:sp macro="" textlink="">
      <xdr:nvSpPr>
        <xdr:cNvPr id="633" name="円/楕円 632"/>
        <xdr:cNvSpPr/>
      </xdr:nvSpPr>
      <xdr:spPr>
        <a:xfrm>
          <a:off x="14541500" y="127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155625</xdr:rowOff>
    </xdr:from>
    <xdr:ext cx="534377" cy="259045"/>
    <xdr:sp macro="" textlink="">
      <xdr:nvSpPr>
        <xdr:cNvPr id="634" name="テキスト ボックス 633"/>
        <xdr:cNvSpPr txBox="1"/>
      </xdr:nvSpPr>
      <xdr:spPr>
        <a:xfrm>
          <a:off x="14325111" y="125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27439</xdr:rowOff>
    </xdr:from>
    <xdr:to>
      <xdr:col>20</xdr:col>
      <xdr:colOff>9525</xdr:colOff>
      <xdr:row>74</xdr:row>
      <xdr:rowOff>129039</xdr:rowOff>
    </xdr:to>
    <xdr:sp macro="" textlink="">
      <xdr:nvSpPr>
        <xdr:cNvPr id="635" name="円/楕円 634"/>
        <xdr:cNvSpPr/>
      </xdr:nvSpPr>
      <xdr:spPr>
        <a:xfrm>
          <a:off x="13652500" y="1271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145566</xdr:rowOff>
    </xdr:from>
    <xdr:ext cx="534377" cy="259045"/>
    <xdr:sp macro="" textlink="">
      <xdr:nvSpPr>
        <xdr:cNvPr id="636" name="テキスト ボックス 635"/>
        <xdr:cNvSpPr txBox="1"/>
      </xdr:nvSpPr>
      <xdr:spPr>
        <a:xfrm>
          <a:off x="13436111" y="124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57598</xdr:rowOff>
    </xdr:from>
    <xdr:to>
      <xdr:col>18</xdr:col>
      <xdr:colOff>492125</xdr:colOff>
      <xdr:row>74</xdr:row>
      <xdr:rowOff>159198</xdr:rowOff>
    </xdr:to>
    <xdr:sp macro="" textlink="">
      <xdr:nvSpPr>
        <xdr:cNvPr id="637" name="円/楕円 636"/>
        <xdr:cNvSpPr/>
      </xdr:nvSpPr>
      <xdr:spPr>
        <a:xfrm>
          <a:off x="12763500" y="1274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4275</xdr:rowOff>
    </xdr:from>
    <xdr:ext cx="534377" cy="259045"/>
    <xdr:sp macro="" textlink="">
      <xdr:nvSpPr>
        <xdr:cNvPr id="638" name="テキスト ボックス 637"/>
        <xdr:cNvSpPr txBox="1"/>
      </xdr:nvSpPr>
      <xdr:spPr>
        <a:xfrm>
          <a:off x="12547111" y="1252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148535</xdr:rowOff>
    </xdr:from>
    <xdr:to>
      <xdr:col>23</xdr:col>
      <xdr:colOff>517525</xdr:colOff>
      <xdr:row>98</xdr:row>
      <xdr:rowOff>167787</xdr:rowOff>
    </xdr:to>
    <xdr:cxnSp macro="">
      <xdr:nvCxnSpPr>
        <xdr:cNvPr id="667" name="直線コネクタ 666"/>
        <xdr:cNvCxnSpPr/>
      </xdr:nvCxnSpPr>
      <xdr:spPr>
        <a:xfrm>
          <a:off x="15481300" y="16950635"/>
          <a:ext cx="838200" cy="1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145385</xdr:rowOff>
    </xdr:from>
    <xdr:to>
      <xdr:col>22</xdr:col>
      <xdr:colOff>365125</xdr:colOff>
      <xdr:row>98</xdr:row>
      <xdr:rowOff>148535</xdr:rowOff>
    </xdr:to>
    <xdr:cxnSp macro="">
      <xdr:nvCxnSpPr>
        <xdr:cNvPr id="670" name="直線コネクタ 669"/>
        <xdr:cNvCxnSpPr/>
      </xdr:nvCxnSpPr>
      <xdr:spPr>
        <a:xfrm>
          <a:off x="14592300" y="16947485"/>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118436</xdr:rowOff>
    </xdr:from>
    <xdr:to>
      <xdr:col>21</xdr:col>
      <xdr:colOff>161925</xdr:colOff>
      <xdr:row>98</xdr:row>
      <xdr:rowOff>145385</xdr:rowOff>
    </xdr:to>
    <xdr:cxnSp macro="">
      <xdr:nvCxnSpPr>
        <xdr:cNvPr id="673" name="直線コネクタ 672"/>
        <xdr:cNvCxnSpPr/>
      </xdr:nvCxnSpPr>
      <xdr:spPr>
        <a:xfrm>
          <a:off x="13703300" y="16920536"/>
          <a:ext cx="889000" cy="2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126414</xdr:rowOff>
    </xdr:from>
    <xdr:to>
      <xdr:col>21</xdr:col>
      <xdr:colOff>212725</xdr:colOff>
      <xdr:row>99</xdr:row>
      <xdr:rowOff>56564</xdr:rowOff>
    </xdr:to>
    <xdr:sp macro="" textlink="">
      <xdr:nvSpPr>
        <xdr:cNvPr id="674" name="フローチャート : 判断 673"/>
        <xdr:cNvSpPr/>
      </xdr:nvSpPr>
      <xdr:spPr>
        <a:xfrm>
          <a:off x="14541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47691</xdr:rowOff>
    </xdr:from>
    <xdr:ext cx="534377" cy="259045"/>
    <xdr:sp macro="" textlink="">
      <xdr:nvSpPr>
        <xdr:cNvPr id="675" name="テキスト ボックス 674"/>
        <xdr:cNvSpPr txBox="1"/>
      </xdr:nvSpPr>
      <xdr:spPr>
        <a:xfrm>
          <a:off x="14325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107414</xdr:rowOff>
    </xdr:from>
    <xdr:to>
      <xdr:col>19</xdr:col>
      <xdr:colOff>644525</xdr:colOff>
      <xdr:row>98</xdr:row>
      <xdr:rowOff>118436</xdr:rowOff>
    </xdr:to>
    <xdr:cxnSp macro="">
      <xdr:nvCxnSpPr>
        <xdr:cNvPr id="676" name="直線コネクタ 675"/>
        <xdr:cNvCxnSpPr/>
      </xdr:nvCxnSpPr>
      <xdr:spPr>
        <a:xfrm>
          <a:off x="12814300" y="16909514"/>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117745</xdr:rowOff>
    </xdr:from>
    <xdr:to>
      <xdr:col>20</xdr:col>
      <xdr:colOff>9525</xdr:colOff>
      <xdr:row>99</xdr:row>
      <xdr:rowOff>47895</xdr:rowOff>
    </xdr:to>
    <xdr:sp macro="" textlink="">
      <xdr:nvSpPr>
        <xdr:cNvPr id="677" name="フローチャート : 判断 676"/>
        <xdr:cNvSpPr/>
      </xdr:nvSpPr>
      <xdr:spPr>
        <a:xfrm>
          <a:off x="13652500" y="1691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39022</xdr:rowOff>
    </xdr:from>
    <xdr:ext cx="534377" cy="259045"/>
    <xdr:sp macro="" textlink="">
      <xdr:nvSpPr>
        <xdr:cNvPr id="678" name="テキスト ボックス 677"/>
        <xdr:cNvSpPr txBox="1"/>
      </xdr:nvSpPr>
      <xdr:spPr>
        <a:xfrm>
          <a:off x="13436111" y="1701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129622</xdr:rowOff>
    </xdr:from>
    <xdr:to>
      <xdr:col>18</xdr:col>
      <xdr:colOff>492125</xdr:colOff>
      <xdr:row>99</xdr:row>
      <xdr:rowOff>59772</xdr:rowOff>
    </xdr:to>
    <xdr:sp macro="" textlink="">
      <xdr:nvSpPr>
        <xdr:cNvPr id="679" name="フローチャート : 判断 678"/>
        <xdr:cNvSpPr/>
      </xdr:nvSpPr>
      <xdr:spPr>
        <a:xfrm>
          <a:off x="12763500" y="169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50899</xdr:rowOff>
    </xdr:from>
    <xdr:ext cx="469744" cy="259045"/>
    <xdr:sp macro="" textlink="">
      <xdr:nvSpPr>
        <xdr:cNvPr id="680" name="テキスト ボックス 679"/>
        <xdr:cNvSpPr txBox="1"/>
      </xdr:nvSpPr>
      <xdr:spPr>
        <a:xfrm>
          <a:off x="12579427" y="1702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116987</xdr:rowOff>
    </xdr:from>
    <xdr:to>
      <xdr:col>23</xdr:col>
      <xdr:colOff>568325</xdr:colOff>
      <xdr:row>99</xdr:row>
      <xdr:rowOff>47137</xdr:rowOff>
    </xdr:to>
    <xdr:sp macro="" textlink="">
      <xdr:nvSpPr>
        <xdr:cNvPr id="686" name="円/楕円 685"/>
        <xdr:cNvSpPr/>
      </xdr:nvSpPr>
      <xdr:spPr>
        <a:xfrm>
          <a:off x="16268700" y="1691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534377" cy="259045"/>
    <xdr:sp macro="" textlink="">
      <xdr:nvSpPr>
        <xdr:cNvPr id="687" name="積立金該当値テキスト"/>
        <xdr:cNvSpPr txBox="1"/>
      </xdr:nvSpPr>
      <xdr:spPr>
        <a:xfrm>
          <a:off x="16370300" y="168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97735</xdr:rowOff>
    </xdr:from>
    <xdr:to>
      <xdr:col>22</xdr:col>
      <xdr:colOff>415925</xdr:colOff>
      <xdr:row>99</xdr:row>
      <xdr:rowOff>27885</xdr:rowOff>
    </xdr:to>
    <xdr:sp macro="" textlink="">
      <xdr:nvSpPr>
        <xdr:cNvPr id="688" name="円/楕円 687"/>
        <xdr:cNvSpPr/>
      </xdr:nvSpPr>
      <xdr:spPr>
        <a:xfrm>
          <a:off x="15430500" y="168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44412</xdr:rowOff>
    </xdr:from>
    <xdr:ext cx="534377" cy="259045"/>
    <xdr:sp macro="" textlink="">
      <xdr:nvSpPr>
        <xdr:cNvPr id="689" name="テキスト ボックス 688"/>
        <xdr:cNvSpPr txBox="1"/>
      </xdr:nvSpPr>
      <xdr:spPr>
        <a:xfrm>
          <a:off x="15214111" y="166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94585</xdr:rowOff>
    </xdr:from>
    <xdr:to>
      <xdr:col>21</xdr:col>
      <xdr:colOff>212725</xdr:colOff>
      <xdr:row>99</xdr:row>
      <xdr:rowOff>24735</xdr:rowOff>
    </xdr:to>
    <xdr:sp macro="" textlink="">
      <xdr:nvSpPr>
        <xdr:cNvPr id="690" name="円/楕円 689"/>
        <xdr:cNvSpPr/>
      </xdr:nvSpPr>
      <xdr:spPr>
        <a:xfrm>
          <a:off x="14541500" y="168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41262</xdr:rowOff>
    </xdr:from>
    <xdr:ext cx="534377" cy="259045"/>
    <xdr:sp macro="" textlink="">
      <xdr:nvSpPr>
        <xdr:cNvPr id="691" name="テキスト ボックス 690"/>
        <xdr:cNvSpPr txBox="1"/>
      </xdr:nvSpPr>
      <xdr:spPr>
        <a:xfrm>
          <a:off x="14325111" y="166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67636</xdr:rowOff>
    </xdr:from>
    <xdr:to>
      <xdr:col>20</xdr:col>
      <xdr:colOff>9525</xdr:colOff>
      <xdr:row>98</xdr:row>
      <xdr:rowOff>169236</xdr:rowOff>
    </xdr:to>
    <xdr:sp macro="" textlink="">
      <xdr:nvSpPr>
        <xdr:cNvPr id="692" name="円/楕円 691"/>
        <xdr:cNvSpPr/>
      </xdr:nvSpPr>
      <xdr:spPr>
        <a:xfrm>
          <a:off x="13652500" y="168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14313</xdr:rowOff>
    </xdr:from>
    <xdr:ext cx="534377" cy="259045"/>
    <xdr:sp macro="" textlink="">
      <xdr:nvSpPr>
        <xdr:cNvPr id="693" name="テキスト ボックス 692"/>
        <xdr:cNvSpPr txBox="1"/>
      </xdr:nvSpPr>
      <xdr:spPr>
        <a:xfrm>
          <a:off x="13436111" y="1664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56614</xdr:rowOff>
    </xdr:from>
    <xdr:to>
      <xdr:col>18</xdr:col>
      <xdr:colOff>492125</xdr:colOff>
      <xdr:row>98</xdr:row>
      <xdr:rowOff>158214</xdr:rowOff>
    </xdr:to>
    <xdr:sp macro="" textlink="">
      <xdr:nvSpPr>
        <xdr:cNvPr id="694" name="円/楕円 693"/>
        <xdr:cNvSpPr/>
      </xdr:nvSpPr>
      <xdr:spPr>
        <a:xfrm>
          <a:off x="12763500" y="168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3291</xdr:rowOff>
    </xdr:from>
    <xdr:ext cx="534377" cy="259045"/>
    <xdr:sp macro="" textlink="">
      <xdr:nvSpPr>
        <xdr:cNvPr id="695" name="テキスト ボックス 694"/>
        <xdr:cNvSpPr txBox="1"/>
      </xdr:nvSpPr>
      <xdr:spPr>
        <a:xfrm>
          <a:off x="12547111" y="166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68900</xdr:rowOff>
    </xdr:from>
    <xdr:to>
      <xdr:col>32</xdr:col>
      <xdr:colOff>187325</xdr:colOff>
      <xdr:row>39</xdr:row>
      <xdr:rowOff>80623</xdr:rowOff>
    </xdr:to>
    <xdr:cxnSp macro="">
      <xdr:nvCxnSpPr>
        <xdr:cNvPr id="726" name="直線コネクタ 725"/>
        <xdr:cNvCxnSpPr/>
      </xdr:nvCxnSpPr>
      <xdr:spPr>
        <a:xfrm>
          <a:off x="21323300" y="6755450"/>
          <a:ext cx="8382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66123</xdr:rowOff>
    </xdr:from>
    <xdr:to>
      <xdr:col>31</xdr:col>
      <xdr:colOff>34925</xdr:colOff>
      <xdr:row>39</xdr:row>
      <xdr:rowOff>68900</xdr:rowOff>
    </xdr:to>
    <xdr:cxnSp macro="">
      <xdr:nvCxnSpPr>
        <xdr:cNvPr id="729" name="直線コネクタ 728"/>
        <xdr:cNvCxnSpPr/>
      </xdr:nvCxnSpPr>
      <xdr:spPr>
        <a:xfrm>
          <a:off x="20434300" y="6752673"/>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66123</xdr:rowOff>
    </xdr:from>
    <xdr:to>
      <xdr:col>29</xdr:col>
      <xdr:colOff>517525</xdr:colOff>
      <xdr:row>39</xdr:row>
      <xdr:rowOff>83726</xdr:rowOff>
    </xdr:to>
    <xdr:cxnSp macro="">
      <xdr:nvCxnSpPr>
        <xdr:cNvPr id="732" name="直線コネクタ 731"/>
        <xdr:cNvCxnSpPr/>
      </xdr:nvCxnSpPr>
      <xdr:spPr>
        <a:xfrm flipV="1">
          <a:off x="19545300" y="6752673"/>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14181</xdr:rowOff>
    </xdr:from>
    <xdr:to>
      <xdr:col>29</xdr:col>
      <xdr:colOff>568325</xdr:colOff>
      <xdr:row>39</xdr:row>
      <xdr:rowOff>115781</xdr:rowOff>
    </xdr:to>
    <xdr:sp macro="" textlink="">
      <xdr:nvSpPr>
        <xdr:cNvPr id="733" name="フローチャート : 判断 732"/>
        <xdr:cNvSpPr/>
      </xdr:nvSpPr>
      <xdr:spPr>
        <a:xfrm>
          <a:off x="20383500" y="670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132308</xdr:rowOff>
    </xdr:from>
    <xdr:ext cx="469744" cy="259045"/>
    <xdr:sp macro="" textlink="">
      <xdr:nvSpPr>
        <xdr:cNvPr id="734" name="テキスト ボックス 733"/>
        <xdr:cNvSpPr txBox="1"/>
      </xdr:nvSpPr>
      <xdr:spPr>
        <a:xfrm>
          <a:off x="20199427" y="647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72557</xdr:rowOff>
    </xdr:from>
    <xdr:to>
      <xdr:col>28</xdr:col>
      <xdr:colOff>314325</xdr:colOff>
      <xdr:row>39</xdr:row>
      <xdr:rowOff>83726</xdr:rowOff>
    </xdr:to>
    <xdr:cxnSp macro="">
      <xdr:nvCxnSpPr>
        <xdr:cNvPr id="735" name="直線コネクタ 734"/>
        <xdr:cNvCxnSpPr/>
      </xdr:nvCxnSpPr>
      <xdr:spPr>
        <a:xfrm>
          <a:off x="18656300" y="6759107"/>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170673</xdr:rowOff>
    </xdr:from>
    <xdr:to>
      <xdr:col>28</xdr:col>
      <xdr:colOff>365125</xdr:colOff>
      <xdr:row>39</xdr:row>
      <xdr:rowOff>100823</xdr:rowOff>
    </xdr:to>
    <xdr:sp macro="" textlink="">
      <xdr:nvSpPr>
        <xdr:cNvPr id="736" name="フローチャート : 判断 735"/>
        <xdr:cNvSpPr/>
      </xdr:nvSpPr>
      <xdr:spPr>
        <a:xfrm>
          <a:off x="19494500" y="66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117350</xdr:rowOff>
    </xdr:from>
    <xdr:ext cx="469744" cy="259045"/>
    <xdr:sp macro="" textlink="">
      <xdr:nvSpPr>
        <xdr:cNvPr id="737" name="テキスト ボックス 736"/>
        <xdr:cNvSpPr txBox="1"/>
      </xdr:nvSpPr>
      <xdr:spPr>
        <a:xfrm>
          <a:off x="19310427" y="646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7518</xdr:rowOff>
    </xdr:from>
    <xdr:to>
      <xdr:col>27</xdr:col>
      <xdr:colOff>161925</xdr:colOff>
      <xdr:row>39</xdr:row>
      <xdr:rowOff>109118</xdr:rowOff>
    </xdr:to>
    <xdr:sp macro="" textlink="">
      <xdr:nvSpPr>
        <xdr:cNvPr id="738" name="フローチャート : 判断 737"/>
        <xdr:cNvSpPr/>
      </xdr:nvSpPr>
      <xdr:spPr>
        <a:xfrm>
          <a:off x="18605500" y="669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125645</xdr:rowOff>
    </xdr:from>
    <xdr:ext cx="469744" cy="259045"/>
    <xdr:sp macro="" textlink="">
      <xdr:nvSpPr>
        <xdr:cNvPr id="739" name="テキスト ボックス 738"/>
        <xdr:cNvSpPr txBox="1"/>
      </xdr:nvSpPr>
      <xdr:spPr>
        <a:xfrm>
          <a:off x="18421427" y="64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29823</xdr:rowOff>
    </xdr:from>
    <xdr:to>
      <xdr:col>32</xdr:col>
      <xdr:colOff>238125</xdr:colOff>
      <xdr:row>39</xdr:row>
      <xdr:rowOff>131423</xdr:rowOff>
    </xdr:to>
    <xdr:sp macro="" textlink="">
      <xdr:nvSpPr>
        <xdr:cNvPr id="745" name="円/楕円 744"/>
        <xdr:cNvSpPr/>
      </xdr:nvSpPr>
      <xdr:spPr>
        <a:xfrm>
          <a:off x="22110700" y="671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129081</xdr:rowOff>
    </xdr:from>
    <xdr:ext cx="378565" cy="259045"/>
    <xdr:sp macro="" textlink="">
      <xdr:nvSpPr>
        <xdr:cNvPr id="746" name="投資及び出資金該当値テキスト"/>
        <xdr:cNvSpPr txBox="1"/>
      </xdr:nvSpPr>
      <xdr:spPr>
        <a:xfrm>
          <a:off x="22212300" y="6644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18100</xdr:rowOff>
    </xdr:from>
    <xdr:to>
      <xdr:col>31</xdr:col>
      <xdr:colOff>85725</xdr:colOff>
      <xdr:row>39</xdr:row>
      <xdr:rowOff>119700</xdr:rowOff>
    </xdr:to>
    <xdr:sp macro="" textlink="">
      <xdr:nvSpPr>
        <xdr:cNvPr id="747" name="円/楕円 746"/>
        <xdr:cNvSpPr/>
      </xdr:nvSpPr>
      <xdr:spPr>
        <a:xfrm>
          <a:off x="21272500" y="67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110827</xdr:rowOff>
    </xdr:from>
    <xdr:ext cx="378565" cy="259045"/>
    <xdr:sp macro="" textlink="">
      <xdr:nvSpPr>
        <xdr:cNvPr id="748" name="テキスト ボックス 747"/>
        <xdr:cNvSpPr txBox="1"/>
      </xdr:nvSpPr>
      <xdr:spPr>
        <a:xfrm>
          <a:off x="21134017" y="6797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15323</xdr:rowOff>
    </xdr:from>
    <xdr:to>
      <xdr:col>29</xdr:col>
      <xdr:colOff>568325</xdr:colOff>
      <xdr:row>39</xdr:row>
      <xdr:rowOff>116923</xdr:rowOff>
    </xdr:to>
    <xdr:sp macro="" textlink="">
      <xdr:nvSpPr>
        <xdr:cNvPr id="749" name="円/楕円 748"/>
        <xdr:cNvSpPr/>
      </xdr:nvSpPr>
      <xdr:spPr>
        <a:xfrm>
          <a:off x="20383500" y="67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108050</xdr:rowOff>
    </xdr:from>
    <xdr:ext cx="469744" cy="259045"/>
    <xdr:sp macro="" textlink="">
      <xdr:nvSpPr>
        <xdr:cNvPr id="750" name="テキスト ボックス 749"/>
        <xdr:cNvSpPr txBox="1"/>
      </xdr:nvSpPr>
      <xdr:spPr>
        <a:xfrm>
          <a:off x="20199427" y="679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32926</xdr:rowOff>
    </xdr:from>
    <xdr:to>
      <xdr:col>28</xdr:col>
      <xdr:colOff>365125</xdr:colOff>
      <xdr:row>39</xdr:row>
      <xdr:rowOff>134526</xdr:rowOff>
    </xdr:to>
    <xdr:sp macro="" textlink="">
      <xdr:nvSpPr>
        <xdr:cNvPr id="751" name="円/楕円 750"/>
        <xdr:cNvSpPr/>
      </xdr:nvSpPr>
      <xdr:spPr>
        <a:xfrm>
          <a:off x="19494500" y="67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125653</xdr:rowOff>
    </xdr:from>
    <xdr:ext cx="378565" cy="259045"/>
    <xdr:sp macro="" textlink="">
      <xdr:nvSpPr>
        <xdr:cNvPr id="752" name="テキスト ボックス 751"/>
        <xdr:cNvSpPr txBox="1"/>
      </xdr:nvSpPr>
      <xdr:spPr>
        <a:xfrm>
          <a:off x="19356017" y="6812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21757</xdr:rowOff>
    </xdr:from>
    <xdr:to>
      <xdr:col>27</xdr:col>
      <xdr:colOff>161925</xdr:colOff>
      <xdr:row>39</xdr:row>
      <xdr:rowOff>123357</xdr:rowOff>
    </xdr:to>
    <xdr:sp macro="" textlink="">
      <xdr:nvSpPr>
        <xdr:cNvPr id="753" name="円/楕円 752"/>
        <xdr:cNvSpPr/>
      </xdr:nvSpPr>
      <xdr:spPr>
        <a:xfrm>
          <a:off x="18605500" y="67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114484</xdr:rowOff>
    </xdr:from>
    <xdr:ext cx="378565" cy="259045"/>
    <xdr:sp macro="" textlink="">
      <xdr:nvSpPr>
        <xdr:cNvPr id="754" name="テキスト ボックス 753"/>
        <xdr:cNvSpPr txBox="1"/>
      </xdr:nvSpPr>
      <xdr:spPr>
        <a:xfrm>
          <a:off x="18467017" y="6801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160241</xdr:rowOff>
    </xdr:from>
    <xdr:to>
      <xdr:col>32</xdr:col>
      <xdr:colOff>187325</xdr:colOff>
      <xdr:row>57</xdr:row>
      <xdr:rowOff>53616</xdr:rowOff>
    </xdr:to>
    <xdr:cxnSp macro="">
      <xdr:nvCxnSpPr>
        <xdr:cNvPr id="785" name="直線コネクタ 784"/>
        <xdr:cNvCxnSpPr/>
      </xdr:nvCxnSpPr>
      <xdr:spPr>
        <a:xfrm>
          <a:off x="21323300" y="9761441"/>
          <a:ext cx="838200" cy="6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134377</xdr:rowOff>
    </xdr:from>
    <xdr:to>
      <xdr:col>31</xdr:col>
      <xdr:colOff>34925</xdr:colOff>
      <xdr:row>56</xdr:row>
      <xdr:rowOff>160241</xdr:rowOff>
    </xdr:to>
    <xdr:cxnSp macro="">
      <xdr:nvCxnSpPr>
        <xdr:cNvPr id="788" name="直線コネクタ 787"/>
        <xdr:cNvCxnSpPr/>
      </xdr:nvCxnSpPr>
      <xdr:spPr>
        <a:xfrm>
          <a:off x="20434300" y="9735577"/>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122653</xdr:rowOff>
    </xdr:from>
    <xdr:to>
      <xdr:col>29</xdr:col>
      <xdr:colOff>517525</xdr:colOff>
      <xdr:row>56</xdr:row>
      <xdr:rowOff>134377</xdr:rowOff>
    </xdr:to>
    <xdr:cxnSp macro="">
      <xdr:nvCxnSpPr>
        <xdr:cNvPr id="791" name="直線コネクタ 790"/>
        <xdr:cNvCxnSpPr/>
      </xdr:nvCxnSpPr>
      <xdr:spPr>
        <a:xfrm>
          <a:off x="19545300" y="9723853"/>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92" name="フローチャート : 判断 791"/>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118109</xdr:rowOff>
    </xdr:from>
    <xdr:ext cx="469744" cy="259045"/>
    <xdr:sp macro="" textlink="">
      <xdr:nvSpPr>
        <xdr:cNvPr id="793" name="テキスト ボックス 792"/>
        <xdr:cNvSpPr txBox="1"/>
      </xdr:nvSpPr>
      <xdr:spPr>
        <a:xfrm>
          <a:off x="20199427"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109133</xdr:rowOff>
    </xdr:from>
    <xdr:to>
      <xdr:col>28</xdr:col>
      <xdr:colOff>314325</xdr:colOff>
      <xdr:row>56</xdr:row>
      <xdr:rowOff>122653</xdr:rowOff>
    </xdr:to>
    <xdr:cxnSp macro="">
      <xdr:nvCxnSpPr>
        <xdr:cNvPr id="794" name="直線コネクタ 793"/>
        <xdr:cNvCxnSpPr/>
      </xdr:nvCxnSpPr>
      <xdr:spPr>
        <a:xfrm>
          <a:off x="18656300" y="9710333"/>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95" name="フローチャート : 判断 794"/>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104948</xdr:rowOff>
    </xdr:from>
    <xdr:ext cx="469744" cy="259045"/>
    <xdr:sp macro="" textlink="">
      <xdr:nvSpPr>
        <xdr:cNvPr id="796" name="テキスト ボックス 795"/>
        <xdr:cNvSpPr txBox="1"/>
      </xdr:nvSpPr>
      <xdr:spPr>
        <a:xfrm>
          <a:off x="19310427"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7" name="フローチャート : 判断 796"/>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84407</xdr:rowOff>
    </xdr:from>
    <xdr:ext cx="469744" cy="259045"/>
    <xdr:sp macro="" textlink="">
      <xdr:nvSpPr>
        <xdr:cNvPr id="798" name="テキスト ボックス 797"/>
        <xdr:cNvSpPr txBox="1"/>
      </xdr:nvSpPr>
      <xdr:spPr>
        <a:xfrm>
          <a:off x="18421427" y="100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2816</xdr:rowOff>
    </xdr:from>
    <xdr:to>
      <xdr:col>32</xdr:col>
      <xdr:colOff>238125</xdr:colOff>
      <xdr:row>57</xdr:row>
      <xdr:rowOff>104416</xdr:rowOff>
    </xdr:to>
    <xdr:sp macro="" textlink="">
      <xdr:nvSpPr>
        <xdr:cNvPr id="804" name="円/楕円 803"/>
        <xdr:cNvSpPr/>
      </xdr:nvSpPr>
      <xdr:spPr>
        <a:xfrm>
          <a:off x="22110700" y="9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25693</xdr:rowOff>
    </xdr:from>
    <xdr:ext cx="534377" cy="259045"/>
    <xdr:sp macro="" textlink="">
      <xdr:nvSpPr>
        <xdr:cNvPr id="805" name="貸付金該当値テキスト"/>
        <xdr:cNvSpPr txBox="1"/>
      </xdr:nvSpPr>
      <xdr:spPr>
        <a:xfrm>
          <a:off x="22212300" y="96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109441</xdr:rowOff>
    </xdr:from>
    <xdr:to>
      <xdr:col>31</xdr:col>
      <xdr:colOff>85725</xdr:colOff>
      <xdr:row>57</xdr:row>
      <xdr:rowOff>39591</xdr:rowOff>
    </xdr:to>
    <xdr:sp macro="" textlink="">
      <xdr:nvSpPr>
        <xdr:cNvPr id="806" name="円/楕円 805"/>
        <xdr:cNvSpPr/>
      </xdr:nvSpPr>
      <xdr:spPr>
        <a:xfrm>
          <a:off x="21272500" y="97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56118</xdr:rowOff>
    </xdr:from>
    <xdr:ext cx="534377" cy="259045"/>
    <xdr:sp macro="" textlink="">
      <xdr:nvSpPr>
        <xdr:cNvPr id="807" name="テキスト ボックス 806"/>
        <xdr:cNvSpPr txBox="1"/>
      </xdr:nvSpPr>
      <xdr:spPr>
        <a:xfrm>
          <a:off x="21056111" y="94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83577</xdr:rowOff>
    </xdr:from>
    <xdr:to>
      <xdr:col>29</xdr:col>
      <xdr:colOff>568325</xdr:colOff>
      <xdr:row>57</xdr:row>
      <xdr:rowOff>13727</xdr:rowOff>
    </xdr:to>
    <xdr:sp macro="" textlink="">
      <xdr:nvSpPr>
        <xdr:cNvPr id="808" name="円/楕円 807"/>
        <xdr:cNvSpPr/>
      </xdr:nvSpPr>
      <xdr:spPr>
        <a:xfrm>
          <a:off x="20383500" y="96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30254</xdr:rowOff>
    </xdr:from>
    <xdr:ext cx="534377" cy="259045"/>
    <xdr:sp macro="" textlink="">
      <xdr:nvSpPr>
        <xdr:cNvPr id="809" name="テキスト ボックス 808"/>
        <xdr:cNvSpPr txBox="1"/>
      </xdr:nvSpPr>
      <xdr:spPr>
        <a:xfrm>
          <a:off x="20167111" y="94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71853</xdr:rowOff>
    </xdr:from>
    <xdr:to>
      <xdr:col>28</xdr:col>
      <xdr:colOff>365125</xdr:colOff>
      <xdr:row>57</xdr:row>
      <xdr:rowOff>2003</xdr:rowOff>
    </xdr:to>
    <xdr:sp macro="" textlink="">
      <xdr:nvSpPr>
        <xdr:cNvPr id="810" name="円/楕円 809"/>
        <xdr:cNvSpPr/>
      </xdr:nvSpPr>
      <xdr:spPr>
        <a:xfrm>
          <a:off x="19494500" y="96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18530</xdr:rowOff>
    </xdr:from>
    <xdr:ext cx="534377" cy="259045"/>
    <xdr:sp macro="" textlink="">
      <xdr:nvSpPr>
        <xdr:cNvPr id="811" name="テキスト ボックス 810"/>
        <xdr:cNvSpPr txBox="1"/>
      </xdr:nvSpPr>
      <xdr:spPr>
        <a:xfrm>
          <a:off x="19278111" y="944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58333</xdr:rowOff>
    </xdr:from>
    <xdr:to>
      <xdr:col>27</xdr:col>
      <xdr:colOff>161925</xdr:colOff>
      <xdr:row>56</xdr:row>
      <xdr:rowOff>159933</xdr:rowOff>
    </xdr:to>
    <xdr:sp macro="" textlink="">
      <xdr:nvSpPr>
        <xdr:cNvPr id="812" name="円/楕円 811"/>
        <xdr:cNvSpPr/>
      </xdr:nvSpPr>
      <xdr:spPr>
        <a:xfrm>
          <a:off x="18605500" y="965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5010</xdr:rowOff>
    </xdr:from>
    <xdr:ext cx="534377" cy="259045"/>
    <xdr:sp macro="" textlink="">
      <xdr:nvSpPr>
        <xdr:cNvPr id="813" name="テキスト ボックス 812"/>
        <xdr:cNvSpPr txBox="1"/>
      </xdr:nvSpPr>
      <xdr:spPr>
        <a:xfrm>
          <a:off x="18389111" y="943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13075</xdr:rowOff>
    </xdr:from>
    <xdr:to>
      <xdr:col>32</xdr:col>
      <xdr:colOff>187325</xdr:colOff>
      <xdr:row>76</xdr:row>
      <xdr:rowOff>29133</xdr:rowOff>
    </xdr:to>
    <xdr:cxnSp macro="">
      <xdr:nvCxnSpPr>
        <xdr:cNvPr id="843" name="直線コネクタ 842"/>
        <xdr:cNvCxnSpPr/>
      </xdr:nvCxnSpPr>
      <xdr:spPr>
        <a:xfrm flipV="1">
          <a:off x="21323300" y="13043275"/>
          <a:ext cx="838200" cy="1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29133</xdr:rowOff>
    </xdr:from>
    <xdr:to>
      <xdr:col>31</xdr:col>
      <xdr:colOff>34925</xdr:colOff>
      <xdr:row>76</xdr:row>
      <xdr:rowOff>74721</xdr:rowOff>
    </xdr:to>
    <xdr:cxnSp macro="">
      <xdr:nvCxnSpPr>
        <xdr:cNvPr id="846" name="直線コネクタ 845"/>
        <xdr:cNvCxnSpPr/>
      </xdr:nvCxnSpPr>
      <xdr:spPr>
        <a:xfrm flipV="1">
          <a:off x="20434300" y="13059333"/>
          <a:ext cx="889000" cy="4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74434</xdr:rowOff>
    </xdr:from>
    <xdr:to>
      <xdr:col>29</xdr:col>
      <xdr:colOff>517525</xdr:colOff>
      <xdr:row>76</xdr:row>
      <xdr:rowOff>74721</xdr:rowOff>
    </xdr:to>
    <xdr:cxnSp macro="">
      <xdr:nvCxnSpPr>
        <xdr:cNvPr id="849" name="直線コネクタ 848"/>
        <xdr:cNvCxnSpPr/>
      </xdr:nvCxnSpPr>
      <xdr:spPr>
        <a:xfrm>
          <a:off x="19545300" y="13104634"/>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50" name="フローチャート : 判断 849"/>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54163</xdr:rowOff>
    </xdr:from>
    <xdr:ext cx="534377" cy="259045"/>
    <xdr:sp macro="" textlink="">
      <xdr:nvSpPr>
        <xdr:cNvPr id="851" name="テキスト ボックス 850"/>
        <xdr:cNvSpPr txBox="1"/>
      </xdr:nvSpPr>
      <xdr:spPr>
        <a:xfrm>
          <a:off x="20167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74434</xdr:rowOff>
    </xdr:from>
    <xdr:to>
      <xdr:col>28</xdr:col>
      <xdr:colOff>314325</xdr:colOff>
      <xdr:row>76</xdr:row>
      <xdr:rowOff>113088</xdr:rowOff>
    </xdr:to>
    <xdr:cxnSp macro="">
      <xdr:nvCxnSpPr>
        <xdr:cNvPr id="852" name="直線コネクタ 851"/>
        <xdr:cNvCxnSpPr/>
      </xdr:nvCxnSpPr>
      <xdr:spPr>
        <a:xfrm flipV="1">
          <a:off x="18656300" y="13104634"/>
          <a:ext cx="889000" cy="3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53" name="フローチャート : 判断 852"/>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71214</xdr:rowOff>
    </xdr:from>
    <xdr:ext cx="534377" cy="259045"/>
    <xdr:sp macro="" textlink="">
      <xdr:nvSpPr>
        <xdr:cNvPr id="854" name="テキスト ボックス 853"/>
        <xdr:cNvSpPr txBox="1"/>
      </xdr:nvSpPr>
      <xdr:spPr>
        <a:xfrm>
          <a:off x="19278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55" name="フローチャート : 判断 854"/>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87806</xdr:rowOff>
    </xdr:from>
    <xdr:ext cx="534377" cy="259045"/>
    <xdr:sp macro="" textlink="">
      <xdr:nvSpPr>
        <xdr:cNvPr id="856" name="テキスト ボックス 855"/>
        <xdr:cNvSpPr txBox="1"/>
      </xdr:nvSpPr>
      <xdr:spPr>
        <a:xfrm>
          <a:off x="18389111" y="13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133724</xdr:rowOff>
    </xdr:from>
    <xdr:to>
      <xdr:col>32</xdr:col>
      <xdr:colOff>238125</xdr:colOff>
      <xdr:row>76</xdr:row>
      <xdr:rowOff>63875</xdr:rowOff>
    </xdr:to>
    <xdr:sp macro="" textlink="">
      <xdr:nvSpPr>
        <xdr:cNvPr id="862" name="円/楕円 861"/>
        <xdr:cNvSpPr/>
      </xdr:nvSpPr>
      <xdr:spPr>
        <a:xfrm>
          <a:off x="22110700" y="129924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156601</xdr:rowOff>
    </xdr:from>
    <xdr:ext cx="534377" cy="259045"/>
    <xdr:sp macro="" textlink="">
      <xdr:nvSpPr>
        <xdr:cNvPr id="863" name="繰出金該当値テキスト"/>
        <xdr:cNvSpPr txBox="1"/>
      </xdr:nvSpPr>
      <xdr:spPr>
        <a:xfrm>
          <a:off x="22212300" y="128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48,647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149783</xdr:rowOff>
    </xdr:from>
    <xdr:to>
      <xdr:col>31</xdr:col>
      <xdr:colOff>85725</xdr:colOff>
      <xdr:row>76</xdr:row>
      <xdr:rowOff>79933</xdr:rowOff>
    </xdr:to>
    <xdr:sp macro="" textlink="">
      <xdr:nvSpPr>
        <xdr:cNvPr id="864" name="円/楕円 863"/>
        <xdr:cNvSpPr/>
      </xdr:nvSpPr>
      <xdr:spPr>
        <a:xfrm>
          <a:off x="21272500" y="130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96461</xdr:rowOff>
    </xdr:from>
    <xdr:ext cx="534377" cy="259045"/>
    <xdr:sp macro="" textlink="">
      <xdr:nvSpPr>
        <xdr:cNvPr id="865" name="テキスト ボックス 864"/>
        <xdr:cNvSpPr txBox="1"/>
      </xdr:nvSpPr>
      <xdr:spPr>
        <a:xfrm>
          <a:off x="21056111" y="127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23921</xdr:rowOff>
    </xdr:from>
    <xdr:to>
      <xdr:col>29</xdr:col>
      <xdr:colOff>568325</xdr:colOff>
      <xdr:row>76</xdr:row>
      <xdr:rowOff>125521</xdr:rowOff>
    </xdr:to>
    <xdr:sp macro="" textlink="">
      <xdr:nvSpPr>
        <xdr:cNvPr id="866" name="円/楕円 865"/>
        <xdr:cNvSpPr/>
      </xdr:nvSpPr>
      <xdr:spPr>
        <a:xfrm>
          <a:off x="20383500" y="130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142047</xdr:rowOff>
    </xdr:from>
    <xdr:ext cx="534377" cy="259045"/>
    <xdr:sp macro="" textlink="">
      <xdr:nvSpPr>
        <xdr:cNvPr id="867" name="テキスト ボックス 866"/>
        <xdr:cNvSpPr txBox="1"/>
      </xdr:nvSpPr>
      <xdr:spPr>
        <a:xfrm>
          <a:off x="20167111" y="1282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23634</xdr:rowOff>
    </xdr:from>
    <xdr:to>
      <xdr:col>28</xdr:col>
      <xdr:colOff>365125</xdr:colOff>
      <xdr:row>76</xdr:row>
      <xdr:rowOff>125234</xdr:rowOff>
    </xdr:to>
    <xdr:sp macro="" textlink="">
      <xdr:nvSpPr>
        <xdr:cNvPr id="868" name="円/楕円 867"/>
        <xdr:cNvSpPr/>
      </xdr:nvSpPr>
      <xdr:spPr>
        <a:xfrm>
          <a:off x="19494500" y="130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141762</xdr:rowOff>
    </xdr:from>
    <xdr:ext cx="534377" cy="259045"/>
    <xdr:sp macro="" textlink="">
      <xdr:nvSpPr>
        <xdr:cNvPr id="869" name="テキスト ボックス 868"/>
        <xdr:cNvSpPr txBox="1"/>
      </xdr:nvSpPr>
      <xdr:spPr>
        <a:xfrm>
          <a:off x="19278111" y="1282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62288</xdr:rowOff>
    </xdr:from>
    <xdr:to>
      <xdr:col>27</xdr:col>
      <xdr:colOff>161925</xdr:colOff>
      <xdr:row>76</xdr:row>
      <xdr:rowOff>163888</xdr:rowOff>
    </xdr:to>
    <xdr:sp macro="" textlink="">
      <xdr:nvSpPr>
        <xdr:cNvPr id="870" name="円/楕円 869"/>
        <xdr:cNvSpPr/>
      </xdr:nvSpPr>
      <xdr:spPr>
        <a:xfrm>
          <a:off x="18605500" y="130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8964</xdr:rowOff>
    </xdr:from>
    <xdr:ext cx="534377" cy="259045"/>
    <xdr:sp macro="" textlink="">
      <xdr:nvSpPr>
        <xdr:cNvPr id="871" name="テキスト ボックス 870"/>
        <xdr:cNvSpPr txBox="1"/>
      </xdr:nvSpPr>
      <xdr:spPr>
        <a:xfrm>
          <a:off x="18389111" y="1286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2" name="直線コネクタ 88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3" name="テキスト ボックス 88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4" name="直線コネクタ 88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5" name="テキスト ボックス 884"/>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7" name="テキスト ボックス 886"/>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8" name="直線コネクタ 88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9" name="テキスト ボックス 888"/>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0" name="直線コネクタ 88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91" name="テキスト ボックス 890"/>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93" name="テキスト ボックス 89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5" name="直線コネクタ 894"/>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6"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7" name="直線コネクタ 89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8"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0" name="直線コネクタ 89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901"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フローチャート : 判断 901"/>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3" name="直線コネクタ 90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4" name="フローチャート : 判断 90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6" name="直線コネクタ 90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7" name="フローチャート : 判断 90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9" name="直線コネクタ 90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0" name="フローチャート : 判断 909"/>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1" name="テキスト ボックス 910"/>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12" name="フローチャート : 判断 911"/>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13" name="テキスト ボックス 912"/>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9" name="円/楕円 91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20"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1" name="円/楕円 92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2" name="テキスト ボックス 921"/>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3" name="円/楕円 92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4" name="テキスト ボックス 923"/>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5" name="円/楕円 92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6" name="テキスト ボックス 925"/>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7" name="円/楕円 92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8" name="テキスト ボックス 92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mn-lt"/>
              <a:ea typeface="+mn-ea"/>
              <a:cs typeface="+mn-cs"/>
            </a:rPr>
            <a:t>　</a:t>
          </a:r>
          <a:r>
            <a:rPr kumimoji="1" lang="ja-JP" altLang="ja-JP" sz="1150">
              <a:solidFill>
                <a:schemeClr val="dk1"/>
              </a:solidFill>
              <a:effectLst/>
              <a:latin typeface="+mn-lt"/>
              <a:ea typeface="+mn-ea"/>
              <a:cs typeface="+mn-cs"/>
            </a:rPr>
            <a:t>類似団体平均と大きく乖離している経費について、維持補修費は、除</a:t>
          </a:r>
          <a:r>
            <a:rPr kumimoji="1" lang="ja-JP" altLang="en-US" sz="1150">
              <a:solidFill>
                <a:schemeClr val="dk1"/>
              </a:solidFill>
              <a:effectLst/>
              <a:latin typeface="+mn-lt"/>
              <a:ea typeface="+mn-ea"/>
              <a:cs typeface="+mn-cs"/>
            </a:rPr>
            <a:t>排</a:t>
          </a:r>
          <a:r>
            <a:rPr kumimoji="1" lang="ja-JP" altLang="ja-JP" sz="1150">
              <a:solidFill>
                <a:schemeClr val="dk1"/>
              </a:solidFill>
              <a:effectLst/>
              <a:latin typeface="+mn-lt"/>
              <a:ea typeface="+mn-ea"/>
              <a:cs typeface="+mn-cs"/>
            </a:rPr>
            <a:t>雪に係る経費によるものが主な要因であり、新潟県平均も高いコストとなっている。普通建設事業費については、平成</a:t>
          </a:r>
          <a:r>
            <a:rPr kumimoji="1" lang="en-US" altLang="ja-JP" sz="1150">
              <a:solidFill>
                <a:schemeClr val="dk1"/>
              </a:solidFill>
              <a:effectLst/>
              <a:latin typeface="+mn-lt"/>
              <a:ea typeface="+mn-ea"/>
              <a:cs typeface="+mn-cs"/>
            </a:rPr>
            <a:t>15</a:t>
          </a:r>
          <a:r>
            <a:rPr kumimoji="1" lang="ja-JP" altLang="ja-JP" sz="1150">
              <a:solidFill>
                <a:schemeClr val="dk1"/>
              </a:solidFill>
              <a:effectLst/>
              <a:latin typeface="+mn-lt"/>
              <a:ea typeface="+mn-ea"/>
              <a:cs typeface="+mn-cs"/>
            </a:rPr>
            <a:t>年度及び平成</a:t>
          </a:r>
          <a:r>
            <a:rPr kumimoji="1" lang="en-US" altLang="ja-JP" sz="1150">
              <a:solidFill>
                <a:schemeClr val="dk1"/>
              </a:solidFill>
              <a:effectLst/>
              <a:latin typeface="+mn-lt"/>
              <a:ea typeface="+mn-ea"/>
              <a:cs typeface="+mn-cs"/>
            </a:rPr>
            <a:t>17</a:t>
          </a:r>
          <a:r>
            <a:rPr kumimoji="1" lang="ja-JP" altLang="ja-JP" sz="1150">
              <a:solidFill>
                <a:schemeClr val="dk1"/>
              </a:solidFill>
              <a:effectLst/>
              <a:latin typeface="+mn-lt"/>
              <a:ea typeface="+mn-ea"/>
              <a:cs typeface="+mn-cs"/>
            </a:rPr>
            <a:t>年度に行った市町村合併による合併建設計画に基づき、前年度</a:t>
          </a:r>
          <a:r>
            <a:rPr kumimoji="1" lang="ja-JP" altLang="en-US" sz="1150">
              <a:solidFill>
                <a:schemeClr val="dk1"/>
              </a:solidFill>
              <a:effectLst/>
              <a:latin typeface="+mn-lt"/>
              <a:ea typeface="+mn-ea"/>
              <a:cs typeface="+mn-cs"/>
            </a:rPr>
            <a:t>の</a:t>
          </a:r>
          <a:r>
            <a:rPr kumimoji="1" lang="ja-JP" altLang="ja-JP" sz="1150">
              <a:solidFill>
                <a:schemeClr val="dk1"/>
              </a:solidFill>
              <a:effectLst/>
              <a:latin typeface="+mn-lt"/>
              <a:ea typeface="+mn-ea"/>
              <a:cs typeface="+mn-cs"/>
            </a:rPr>
            <a:t>新発田駅前複合施設の</a:t>
          </a:r>
          <a:r>
            <a:rPr kumimoji="1" lang="ja-JP" altLang="en-US" sz="1150">
              <a:solidFill>
                <a:schemeClr val="dk1"/>
              </a:solidFill>
              <a:effectLst/>
              <a:latin typeface="+mn-lt"/>
              <a:ea typeface="+mn-ea"/>
              <a:cs typeface="+mn-cs"/>
            </a:rPr>
            <a:t>整備</a:t>
          </a:r>
          <a:r>
            <a:rPr kumimoji="1" lang="ja-JP" altLang="ja-JP" sz="1150">
              <a:solidFill>
                <a:schemeClr val="dk1"/>
              </a:solidFill>
              <a:effectLst/>
              <a:latin typeface="+mn-lt"/>
              <a:ea typeface="+mn-ea"/>
              <a:cs typeface="+mn-cs"/>
            </a:rPr>
            <a:t>に続き、新庁舎建設を実施したことなどから、引き続き高いコストとなっている</a:t>
          </a:r>
          <a:r>
            <a:rPr kumimoji="1" lang="ja-JP" altLang="en-US" sz="1150">
              <a:solidFill>
                <a:schemeClr val="dk1"/>
              </a:solidFill>
              <a:effectLst/>
              <a:latin typeface="+mn-lt"/>
              <a:ea typeface="+mn-ea"/>
              <a:cs typeface="+mn-cs"/>
            </a:rPr>
            <a:t>が、</a:t>
          </a:r>
          <a:r>
            <a:rPr kumimoji="1" lang="ja-JP" altLang="ja-JP" sz="1150">
              <a:solidFill>
                <a:schemeClr val="dk1"/>
              </a:solidFill>
              <a:effectLst/>
              <a:latin typeface="+mn-lt"/>
              <a:ea typeface="+mn-ea"/>
              <a:cs typeface="+mn-cs"/>
            </a:rPr>
            <a:t>平成</a:t>
          </a:r>
          <a:r>
            <a:rPr kumimoji="1" lang="en-US" altLang="ja-JP" sz="1150">
              <a:solidFill>
                <a:schemeClr val="dk1"/>
              </a:solidFill>
              <a:effectLst/>
              <a:latin typeface="+mn-lt"/>
              <a:ea typeface="+mn-ea"/>
              <a:cs typeface="+mn-cs"/>
            </a:rPr>
            <a:t>30</a:t>
          </a:r>
          <a:r>
            <a:rPr kumimoji="1" lang="ja-JP" altLang="ja-JP" sz="1150">
              <a:solidFill>
                <a:schemeClr val="dk1"/>
              </a:solidFill>
              <a:effectLst/>
              <a:latin typeface="+mn-lt"/>
              <a:ea typeface="+mn-ea"/>
              <a:cs typeface="+mn-cs"/>
            </a:rPr>
            <a:t>年度を予定とする計画の完了により、コストは低下するものと推計している。公債費については、合併建設計画に基づく事業実施の財源として発行した合併特例債などの償還金により類似団体平均を上回っているが、</a:t>
          </a:r>
          <a:r>
            <a:rPr lang="ja-JP" altLang="ja-JP" sz="1150" baseline="0">
              <a:solidFill>
                <a:schemeClr val="dk1"/>
              </a:solidFill>
              <a:effectLst/>
              <a:latin typeface="+mn-lt"/>
              <a:ea typeface="+mn-ea"/>
              <a:cs typeface="+mn-cs"/>
            </a:rPr>
            <a:t>増加する地方債残高は、交付税措置率の高いものが中心であ</a:t>
          </a:r>
          <a:r>
            <a:rPr lang="ja-JP" altLang="en-US" sz="1150" baseline="0">
              <a:solidFill>
                <a:schemeClr val="dk1"/>
              </a:solidFill>
              <a:effectLst/>
              <a:latin typeface="+mn-lt"/>
              <a:ea typeface="+mn-ea"/>
              <a:cs typeface="+mn-cs"/>
            </a:rPr>
            <a:t>り、</a:t>
          </a:r>
          <a:r>
            <a:rPr lang="ja-JP" altLang="ja-JP" sz="1150" baseline="0">
              <a:solidFill>
                <a:schemeClr val="dk1"/>
              </a:solidFill>
              <a:effectLst/>
              <a:latin typeface="+mn-lt"/>
              <a:ea typeface="+mn-ea"/>
              <a:cs typeface="+mn-cs"/>
            </a:rPr>
            <a:t>また、将来における公債費のピークに対応するため、これまでに減債基金への積み増しを計画的に実施してきたところである。</a:t>
          </a:r>
          <a:endParaRPr lang="ja-JP" altLang="ja-JP" sz="115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mn-lt"/>
              <a:ea typeface="+mn-ea"/>
              <a:cs typeface="+mn-cs"/>
            </a:rPr>
            <a:t>　その他、人件費については退職手当支給額の増加によるものであり、</a:t>
          </a:r>
          <a:r>
            <a:rPr kumimoji="1" lang="ja-JP" altLang="ja-JP" sz="1150">
              <a:solidFill>
                <a:schemeClr val="dk1"/>
              </a:solidFill>
              <a:effectLst/>
              <a:latin typeface="+mn-lt"/>
              <a:ea typeface="+mn-ea"/>
              <a:cs typeface="+mn-cs"/>
            </a:rPr>
            <a:t>貸付金については産業振興策として実施する各種の制度融資事業等によるもの</a:t>
          </a:r>
          <a:r>
            <a:rPr kumimoji="1" lang="ja-JP" altLang="en-US" sz="1150">
              <a:solidFill>
                <a:schemeClr val="dk1"/>
              </a:solidFill>
              <a:effectLst/>
              <a:latin typeface="+mn-lt"/>
              <a:ea typeface="+mn-ea"/>
              <a:cs typeface="+mn-cs"/>
            </a:rPr>
            <a:t>である。また、</a:t>
          </a:r>
          <a:r>
            <a:rPr kumimoji="1" lang="ja-JP" altLang="ja-JP" sz="1150">
              <a:solidFill>
                <a:schemeClr val="dk1"/>
              </a:solidFill>
              <a:effectLst/>
              <a:latin typeface="+mn-lt"/>
              <a:ea typeface="+mn-ea"/>
              <a:cs typeface="+mn-cs"/>
            </a:rPr>
            <a:t>繰出金については、下水道事業関連の特別会計</a:t>
          </a:r>
          <a:r>
            <a:rPr kumimoji="1" lang="ja-JP" altLang="en-US" sz="1150">
              <a:solidFill>
                <a:schemeClr val="dk1"/>
              </a:solidFill>
              <a:effectLst/>
              <a:latin typeface="+mn-lt"/>
              <a:ea typeface="+mn-ea"/>
              <a:cs typeface="+mn-cs"/>
            </a:rPr>
            <a:t>における事業計画に基づき、</a:t>
          </a:r>
          <a:r>
            <a:rPr kumimoji="1" lang="ja-JP" altLang="ja-JP" sz="1150">
              <a:solidFill>
                <a:schemeClr val="dk1"/>
              </a:solidFill>
              <a:effectLst/>
              <a:latin typeface="+mn-lt"/>
              <a:ea typeface="+mn-ea"/>
              <a:cs typeface="+mn-cs"/>
            </a:rPr>
            <a:t>繰出金が</a:t>
          </a:r>
          <a:r>
            <a:rPr kumimoji="1" lang="ja-JP" altLang="en-US" sz="1150">
              <a:solidFill>
                <a:schemeClr val="dk1"/>
              </a:solidFill>
              <a:effectLst/>
              <a:latin typeface="+mn-lt"/>
              <a:ea typeface="+mn-ea"/>
              <a:cs typeface="+mn-cs"/>
            </a:rPr>
            <a:t>増加していることによる。</a:t>
          </a:r>
          <a:r>
            <a:rPr kumimoji="1" lang="ja-JP" altLang="ja-JP" sz="1150">
              <a:solidFill>
                <a:schemeClr val="dk1"/>
              </a:solidFill>
              <a:effectLst/>
              <a:latin typeface="+mn-lt"/>
              <a:ea typeface="+mn-ea"/>
              <a:cs typeface="+mn-cs"/>
            </a:rPr>
            <a:t>当市の下水道の普及率</a:t>
          </a:r>
          <a:r>
            <a:rPr kumimoji="1" lang="ja-JP" altLang="en-US" sz="1150">
              <a:solidFill>
                <a:schemeClr val="dk1"/>
              </a:solidFill>
              <a:effectLst/>
              <a:latin typeface="+mn-lt"/>
              <a:ea typeface="+mn-ea"/>
              <a:cs typeface="+mn-cs"/>
            </a:rPr>
            <a:t>は</a:t>
          </a:r>
          <a:r>
            <a:rPr kumimoji="1" lang="ja-JP" altLang="ja-JP" sz="1150">
              <a:solidFill>
                <a:schemeClr val="dk1"/>
              </a:solidFill>
              <a:effectLst/>
              <a:latin typeface="+mn-lt"/>
              <a:ea typeface="+mn-ea"/>
              <a:cs typeface="+mn-cs"/>
            </a:rPr>
            <a:t>低く、整備途上にあるが、使用料収入が伸びていないためである。</a:t>
          </a:r>
          <a:endParaRPr lang="ja-JP" altLang="ja-JP" sz="1150">
            <a:effectLst/>
          </a:endParaRPr>
        </a:p>
        <a:p>
          <a:r>
            <a:rPr kumimoji="1" lang="ja-JP" altLang="ja-JP" sz="1150">
              <a:solidFill>
                <a:schemeClr val="dk1"/>
              </a:solidFill>
              <a:effectLst/>
              <a:latin typeface="+mn-lt"/>
              <a:ea typeface="+mn-ea"/>
              <a:cs typeface="+mn-cs"/>
            </a:rPr>
            <a:t>　</a:t>
          </a:r>
          <a:r>
            <a:rPr kumimoji="1" lang="ja-JP" altLang="en-US" sz="1150">
              <a:solidFill>
                <a:schemeClr val="dk1"/>
              </a:solidFill>
              <a:effectLst/>
              <a:latin typeface="+mn-lt"/>
              <a:ea typeface="+mn-ea"/>
              <a:cs typeface="+mn-cs"/>
            </a:rPr>
            <a:t>それ以外の</a:t>
          </a:r>
          <a:r>
            <a:rPr kumimoji="1" lang="ja-JP" altLang="ja-JP" sz="1150">
              <a:solidFill>
                <a:schemeClr val="dk1"/>
              </a:solidFill>
              <a:effectLst/>
              <a:latin typeface="+mn-lt"/>
              <a:ea typeface="+mn-ea"/>
              <a:cs typeface="+mn-cs"/>
            </a:rPr>
            <a:t>経費については概ね類似団体平均と同程度のコストとなっているが、継続的な経費削減に努め、可能な限り市民サービスにつながる経費へのシフトや将来に備えた蓄えを進めていきたい。</a:t>
          </a:r>
          <a:endParaRPr lang="ja-JP" altLang="ja-JP" sz="11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新潟県新発田市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99,700
99,146
533.10
49,289,118
48,083,448
1,159,113
26,000,069
56,825,147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69.7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72916</xdr:rowOff>
    </xdr:from>
    <xdr:to>
      <xdr:col>6</xdr:col>
      <xdr:colOff>511175</xdr:colOff>
      <xdr:row>38</xdr:row>
      <xdr:rowOff>101491</xdr:rowOff>
    </xdr:to>
    <xdr:cxnSp macro="">
      <xdr:nvCxnSpPr>
        <xdr:cNvPr id="63" name="直線コネクタ 62"/>
        <xdr:cNvCxnSpPr/>
      </xdr:nvCxnSpPr>
      <xdr:spPr>
        <a:xfrm>
          <a:off x="3797300" y="658801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72916</xdr:rowOff>
    </xdr:from>
    <xdr:to>
      <xdr:col>5</xdr:col>
      <xdr:colOff>358775</xdr:colOff>
      <xdr:row>38</xdr:row>
      <xdr:rowOff>115207</xdr:rowOff>
    </xdr:to>
    <xdr:cxnSp macro="">
      <xdr:nvCxnSpPr>
        <xdr:cNvPr id="66" name="直線コネクタ 65"/>
        <xdr:cNvCxnSpPr/>
      </xdr:nvCxnSpPr>
      <xdr:spPr>
        <a:xfrm flipV="1">
          <a:off x="2908300" y="6588016"/>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109655</xdr:rowOff>
    </xdr:from>
    <xdr:to>
      <xdr:col>4</xdr:col>
      <xdr:colOff>155575</xdr:colOff>
      <xdr:row>38</xdr:row>
      <xdr:rowOff>115207</xdr:rowOff>
    </xdr:to>
    <xdr:cxnSp macro="">
      <xdr:nvCxnSpPr>
        <xdr:cNvPr id="69" name="直線コネクタ 68"/>
        <xdr:cNvCxnSpPr/>
      </xdr:nvCxnSpPr>
      <xdr:spPr>
        <a:xfrm>
          <a:off x="2019300" y="6624755"/>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80735</xdr:rowOff>
    </xdr:from>
    <xdr:to>
      <xdr:col>4</xdr:col>
      <xdr:colOff>206375</xdr:colOff>
      <xdr:row>39</xdr:row>
      <xdr:rowOff>10885</xdr:rowOff>
    </xdr:to>
    <xdr:sp macro="" textlink="">
      <xdr:nvSpPr>
        <xdr:cNvPr id="70" name="フローチャート : 判断 69"/>
        <xdr:cNvSpPr/>
      </xdr:nvSpPr>
      <xdr:spPr>
        <a:xfrm>
          <a:off x="28575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2012</xdr:rowOff>
    </xdr:from>
    <xdr:ext cx="469744" cy="259045"/>
    <xdr:sp macro="" textlink="">
      <xdr:nvSpPr>
        <xdr:cNvPr id="71" name="テキスト ボックス 70"/>
        <xdr:cNvSpPr txBox="1"/>
      </xdr:nvSpPr>
      <xdr:spPr>
        <a:xfrm>
          <a:off x="2673427" y="668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87938</xdr:rowOff>
    </xdr:from>
    <xdr:to>
      <xdr:col>2</xdr:col>
      <xdr:colOff>638175</xdr:colOff>
      <xdr:row>38</xdr:row>
      <xdr:rowOff>109655</xdr:rowOff>
    </xdr:to>
    <xdr:cxnSp macro="">
      <xdr:nvCxnSpPr>
        <xdr:cNvPr id="72" name="直線コネクタ 71"/>
        <xdr:cNvCxnSpPr/>
      </xdr:nvCxnSpPr>
      <xdr:spPr>
        <a:xfrm>
          <a:off x="1130300" y="660303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88900</xdr:rowOff>
    </xdr:from>
    <xdr:to>
      <xdr:col>3</xdr:col>
      <xdr:colOff>3175</xdr:colOff>
      <xdr:row>39</xdr:row>
      <xdr:rowOff>19050</xdr:rowOff>
    </xdr:to>
    <xdr:sp macro="" textlink="">
      <xdr:nvSpPr>
        <xdr:cNvPr id="73" name="フローチャート : 判断 72"/>
        <xdr:cNvSpPr/>
      </xdr:nvSpPr>
      <xdr:spPr>
        <a:xfrm>
          <a:off x="196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10177</xdr:rowOff>
    </xdr:from>
    <xdr:ext cx="469744" cy="259045"/>
    <xdr:sp macro="" textlink="">
      <xdr:nvSpPr>
        <xdr:cNvPr id="74" name="テキスト ボックス 73"/>
        <xdr:cNvSpPr txBox="1"/>
      </xdr:nvSpPr>
      <xdr:spPr>
        <a:xfrm>
          <a:off x="1784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70448</xdr:rowOff>
    </xdr:from>
    <xdr:to>
      <xdr:col>1</xdr:col>
      <xdr:colOff>485775</xdr:colOff>
      <xdr:row>39</xdr:row>
      <xdr:rowOff>598</xdr:rowOff>
    </xdr:to>
    <xdr:sp macro="" textlink="">
      <xdr:nvSpPr>
        <xdr:cNvPr id="75" name="フローチャート : 判断 74"/>
        <xdr:cNvSpPr/>
      </xdr:nvSpPr>
      <xdr:spPr>
        <a:xfrm>
          <a:off x="1079500" y="658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163175</xdr:rowOff>
    </xdr:from>
    <xdr:ext cx="469744" cy="259045"/>
    <xdr:sp macro="" textlink="">
      <xdr:nvSpPr>
        <xdr:cNvPr id="76" name="テキスト ボックス 75"/>
        <xdr:cNvSpPr txBox="1"/>
      </xdr:nvSpPr>
      <xdr:spPr>
        <a:xfrm>
          <a:off x="895427" y="667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50691</xdr:rowOff>
    </xdr:from>
    <xdr:to>
      <xdr:col>6</xdr:col>
      <xdr:colOff>561975</xdr:colOff>
      <xdr:row>38</xdr:row>
      <xdr:rowOff>152291</xdr:rowOff>
    </xdr:to>
    <xdr:sp macro="" textlink="">
      <xdr:nvSpPr>
        <xdr:cNvPr id="82" name="円/楕円 81"/>
        <xdr:cNvSpPr/>
      </xdr:nvSpPr>
      <xdr:spPr>
        <a:xfrm>
          <a:off x="4584700" y="65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29118</xdr:rowOff>
    </xdr:from>
    <xdr:ext cx="469744" cy="259045"/>
    <xdr:sp macro="" textlink="">
      <xdr:nvSpPr>
        <xdr:cNvPr id="83" name="議会費該当値テキスト"/>
        <xdr:cNvSpPr txBox="1"/>
      </xdr:nvSpPr>
      <xdr:spPr>
        <a:xfrm>
          <a:off x="4686300" y="654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22116</xdr:rowOff>
    </xdr:from>
    <xdr:to>
      <xdr:col>5</xdr:col>
      <xdr:colOff>409575</xdr:colOff>
      <xdr:row>38</xdr:row>
      <xdr:rowOff>123716</xdr:rowOff>
    </xdr:to>
    <xdr:sp macro="" textlink="">
      <xdr:nvSpPr>
        <xdr:cNvPr id="84" name="円/楕円 83"/>
        <xdr:cNvSpPr/>
      </xdr:nvSpPr>
      <xdr:spPr>
        <a:xfrm>
          <a:off x="3746500" y="653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114843</xdr:rowOff>
    </xdr:from>
    <xdr:ext cx="469744" cy="259045"/>
    <xdr:sp macro="" textlink="">
      <xdr:nvSpPr>
        <xdr:cNvPr id="85" name="テキスト ボックス 84"/>
        <xdr:cNvSpPr txBox="1"/>
      </xdr:nvSpPr>
      <xdr:spPr>
        <a:xfrm>
          <a:off x="3562427" y="662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64407</xdr:rowOff>
    </xdr:from>
    <xdr:to>
      <xdr:col>4</xdr:col>
      <xdr:colOff>206375</xdr:colOff>
      <xdr:row>38</xdr:row>
      <xdr:rowOff>166007</xdr:rowOff>
    </xdr:to>
    <xdr:sp macro="" textlink="">
      <xdr:nvSpPr>
        <xdr:cNvPr id="86" name="円/楕円 85"/>
        <xdr:cNvSpPr/>
      </xdr:nvSpPr>
      <xdr:spPr>
        <a:xfrm>
          <a:off x="2857500" y="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11084</xdr:rowOff>
    </xdr:from>
    <xdr:ext cx="469744" cy="259045"/>
    <xdr:sp macro="" textlink="">
      <xdr:nvSpPr>
        <xdr:cNvPr id="87" name="テキスト ボックス 86"/>
        <xdr:cNvSpPr txBox="1"/>
      </xdr:nvSpPr>
      <xdr:spPr>
        <a:xfrm>
          <a:off x="2673427" y="635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58855</xdr:rowOff>
    </xdr:from>
    <xdr:to>
      <xdr:col>3</xdr:col>
      <xdr:colOff>3175</xdr:colOff>
      <xdr:row>38</xdr:row>
      <xdr:rowOff>160455</xdr:rowOff>
    </xdr:to>
    <xdr:sp macro="" textlink="">
      <xdr:nvSpPr>
        <xdr:cNvPr id="88" name="円/楕円 87"/>
        <xdr:cNvSpPr/>
      </xdr:nvSpPr>
      <xdr:spPr>
        <a:xfrm>
          <a:off x="1968500" y="65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5532</xdr:rowOff>
    </xdr:from>
    <xdr:ext cx="469744" cy="259045"/>
    <xdr:sp macro="" textlink="">
      <xdr:nvSpPr>
        <xdr:cNvPr id="89" name="テキスト ボックス 88"/>
        <xdr:cNvSpPr txBox="1"/>
      </xdr:nvSpPr>
      <xdr:spPr>
        <a:xfrm>
          <a:off x="1784427" y="634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37138</xdr:rowOff>
    </xdr:from>
    <xdr:to>
      <xdr:col>1</xdr:col>
      <xdr:colOff>485775</xdr:colOff>
      <xdr:row>38</xdr:row>
      <xdr:rowOff>138738</xdr:rowOff>
    </xdr:to>
    <xdr:sp macro="" textlink="">
      <xdr:nvSpPr>
        <xdr:cNvPr id="90" name="円/楕円 89"/>
        <xdr:cNvSpPr/>
      </xdr:nvSpPr>
      <xdr:spPr>
        <a:xfrm>
          <a:off x="1079500" y="65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155265</xdr:rowOff>
    </xdr:from>
    <xdr:ext cx="469744" cy="259045"/>
    <xdr:sp macro="" textlink="">
      <xdr:nvSpPr>
        <xdr:cNvPr id="91" name="テキスト ボックス 90"/>
        <xdr:cNvSpPr txBox="1"/>
      </xdr:nvSpPr>
      <xdr:spPr>
        <a:xfrm>
          <a:off x="895427" y="632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91070</xdr:rowOff>
    </xdr:from>
    <xdr:to>
      <xdr:col>6</xdr:col>
      <xdr:colOff>511175</xdr:colOff>
      <xdr:row>57</xdr:row>
      <xdr:rowOff>92759</xdr:rowOff>
    </xdr:to>
    <xdr:cxnSp macro="">
      <xdr:nvCxnSpPr>
        <xdr:cNvPr id="122" name="直線コネクタ 121"/>
        <xdr:cNvCxnSpPr/>
      </xdr:nvCxnSpPr>
      <xdr:spPr>
        <a:xfrm>
          <a:off x="3797300" y="9863720"/>
          <a:ext cx="8382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91070</xdr:rowOff>
    </xdr:from>
    <xdr:to>
      <xdr:col>5</xdr:col>
      <xdr:colOff>358775</xdr:colOff>
      <xdr:row>58</xdr:row>
      <xdr:rowOff>44935</xdr:rowOff>
    </xdr:to>
    <xdr:cxnSp macro="">
      <xdr:nvCxnSpPr>
        <xdr:cNvPr id="125" name="直線コネクタ 124"/>
        <xdr:cNvCxnSpPr/>
      </xdr:nvCxnSpPr>
      <xdr:spPr>
        <a:xfrm flipV="1">
          <a:off x="2908300" y="9863720"/>
          <a:ext cx="889000" cy="1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44935</xdr:rowOff>
    </xdr:from>
    <xdr:to>
      <xdr:col>4</xdr:col>
      <xdr:colOff>155575</xdr:colOff>
      <xdr:row>58</xdr:row>
      <xdr:rowOff>50843</xdr:rowOff>
    </xdr:to>
    <xdr:cxnSp macro="">
      <xdr:nvCxnSpPr>
        <xdr:cNvPr id="128" name="直線コネクタ 127"/>
        <xdr:cNvCxnSpPr/>
      </xdr:nvCxnSpPr>
      <xdr:spPr>
        <a:xfrm flipV="1">
          <a:off x="2019300" y="9989035"/>
          <a:ext cx="8890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69025</xdr:rowOff>
    </xdr:from>
    <xdr:to>
      <xdr:col>4</xdr:col>
      <xdr:colOff>206375</xdr:colOff>
      <xdr:row>58</xdr:row>
      <xdr:rowOff>170625</xdr:rowOff>
    </xdr:to>
    <xdr:sp macro="" textlink="">
      <xdr:nvSpPr>
        <xdr:cNvPr id="129" name="フローチャート : 判断 128"/>
        <xdr:cNvSpPr/>
      </xdr:nvSpPr>
      <xdr:spPr>
        <a:xfrm>
          <a:off x="2857500" y="100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161752</xdr:rowOff>
    </xdr:from>
    <xdr:ext cx="534377" cy="259045"/>
    <xdr:sp macro="" textlink="">
      <xdr:nvSpPr>
        <xdr:cNvPr id="130" name="テキスト ボックス 129"/>
        <xdr:cNvSpPr txBox="1"/>
      </xdr:nvSpPr>
      <xdr:spPr>
        <a:xfrm>
          <a:off x="2641111" y="1010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32908</xdr:rowOff>
    </xdr:from>
    <xdr:to>
      <xdr:col>2</xdr:col>
      <xdr:colOff>638175</xdr:colOff>
      <xdr:row>58</xdr:row>
      <xdr:rowOff>50843</xdr:rowOff>
    </xdr:to>
    <xdr:cxnSp macro="">
      <xdr:nvCxnSpPr>
        <xdr:cNvPr id="131" name="直線コネクタ 130"/>
        <xdr:cNvCxnSpPr/>
      </xdr:nvCxnSpPr>
      <xdr:spPr>
        <a:xfrm>
          <a:off x="1130300" y="9977008"/>
          <a:ext cx="889000" cy="1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65674</xdr:rowOff>
    </xdr:from>
    <xdr:to>
      <xdr:col>3</xdr:col>
      <xdr:colOff>3175</xdr:colOff>
      <xdr:row>58</xdr:row>
      <xdr:rowOff>167274</xdr:rowOff>
    </xdr:to>
    <xdr:sp macro="" textlink="">
      <xdr:nvSpPr>
        <xdr:cNvPr id="132" name="フローチャート : 判断 131"/>
        <xdr:cNvSpPr/>
      </xdr:nvSpPr>
      <xdr:spPr>
        <a:xfrm>
          <a:off x="1968500" y="1000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158401</xdr:rowOff>
    </xdr:from>
    <xdr:ext cx="534377" cy="259045"/>
    <xdr:sp macro="" textlink="">
      <xdr:nvSpPr>
        <xdr:cNvPr id="133" name="テキスト ボックス 132"/>
        <xdr:cNvSpPr txBox="1"/>
      </xdr:nvSpPr>
      <xdr:spPr>
        <a:xfrm>
          <a:off x="1752111" y="101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76702</xdr:rowOff>
    </xdr:from>
    <xdr:to>
      <xdr:col>1</xdr:col>
      <xdr:colOff>485775</xdr:colOff>
      <xdr:row>59</xdr:row>
      <xdr:rowOff>6852</xdr:rowOff>
    </xdr:to>
    <xdr:sp macro="" textlink="">
      <xdr:nvSpPr>
        <xdr:cNvPr id="134" name="フローチャート : 判断 133"/>
        <xdr:cNvSpPr/>
      </xdr:nvSpPr>
      <xdr:spPr>
        <a:xfrm>
          <a:off x="1079500" y="100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169429</xdr:rowOff>
    </xdr:from>
    <xdr:ext cx="534377" cy="259045"/>
    <xdr:sp macro="" textlink="">
      <xdr:nvSpPr>
        <xdr:cNvPr id="135" name="テキスト ボックス 134"/>
        <xdr:cNvSpPr txBox="1"/>
      </xdr:nvSpPr>
      <xdr:spPr>
        <a:xfrm>
          <a:off x="863111" y="101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41959</xdr:rowOff>
    </xdr:from>
    <xdr:to>
      <xdr:col>6</xdr:col>
      <xdr:colOff>561975</xdr:colOff>
      <xdr:row>57</xdr:row>
      <xdr:rowOff>143559</xdr:rowOff>
    </xdr:to>
    <xdr:sp macro="" textlink="">
      <xdr:nvSpPr>
        <xdr:cNvPr id="141" name="円/楕円 140"/>
        <xdr:cNvSpPr/>
      </xdr:nvSpPr>
      <xdr:spPr>
        <a:xfrm>
          <a:off x="4584700" y="98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64836</xdr:rowOff>
    </xdr:from>
    <xdr:ext cx="599010" cy="259045"/>
    <xdr:sp macro="" textlink="">
      <xdr:nvSpPr>
        <xdr:cNvPr id="142" name="総務費該当値テキスト"/>
        <xdr:cNvSpPr txBox="1"/>
      </xdr:nvSpPr>
      <xdr:spPr>
        <a:xfrm>
          <a:off x="4686300" y="966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40270</xdr:rowOff>
    </xdr:from>
    <xdr:to>
      <xdr:col>5</xdr:col>
      <xdr:colOff>409575</xdr:colOff>
      <xdr:row>57</xdr:row>
      <xdr:rowOff>141870</xdr:rowOff>
    </xdr:to>
    <xdr:sp macro="" textlink="">
      <xdr:nvSpPr>
        <xdr:cNvPr id="143" name="円/楕円 142"/>
        <xdr:cNvSpPr/>
      </xdr:nvSpPr>
      <xdr:spPr>
        <a:xfrm>
          <a:off x="3746500" y="981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158397</xdr:rowOff>
    </xdr:from>
    <xdr:ext cx="599010" cy="259045"/>
    <xdr:sp macro="" textlink="">
      <xdr:nvSpPr>
        <xdr:cNvPr id="144" name="テキスト ボックス 143"/>
        <xdr:cNvSpPr txBox="1"/>
      </xdr:nvSpPr>
      <xdr:spPr>
        <a:xfrm>
          <a:off x="3497794" y="958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165585</xdr:rowOff>
    </xdr:from>
    <xdr:to>
      <xdr:col>4</xdr:col>
      <xdr:colOff>206375</xdr:colOff>
      <xdr:row>58</xdr:row>
      <xdr:rowOff>95735</xdr:rowOff>
    </xdr:to>
    <xdr:sp macro="" textlink="">
      <xdr:nvSpPr>
        <xdr:cNvPr id="145" name="円/楕円 144"/>
        <xdr:cNvSpPr/>
      </xdr:nvSpPr>
      <xdr:spPr>
        <a:xfrm>
          <a:off x="2857500" y="993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112262</xdr:rowOff>
    </xdr:from>
    <xdr:ext cx="534377" cy="259045"/>
    <xdr:sp macro="" textlink="">
      <xdr:nvSpPr>
        <xdr:cNvPr id="146" name="テキスト ボックス 145"/>
        <xdr:cNvSpPr txBox="1"/>
      </xdr:nvSpPr>
      <xdr:spPr>
        <a:xfrm>
          <a:off x="2641111" y="971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69,018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43</xdr:rowOff>
    </xdr:from>
    <xdr:to>
      <xdr:col>3</xdr:col>
      <xdr:colOff>3175</xdr:colOff>
      <xdr:row>58</xdr:row>
      <xdr:rowOff>101643</xdr:rowOff>
    </xdr:to>
    <xdr:sp macro="" textlink="">
      <xdr:nvSpPr>
        <xdr:cNvPr id="147" name="円/楕円 146"/>
        <xdr:cNvSpPr/>
      </xdr:nvSpPr>
      <xdr:spPr>
        <a:xfrm>
          <a:off x="1968500" y="994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118170</xdr:rowOff>
    </xdr:from>
    <xdr:ext cx="534377" cy="259045"/>
    <xdr:sp macro="" textlink="">
      <xdr:nvSpPr>
        <xdr:cNvPr id="148" name="テキスト ボックス 147"/>
        <xdr:cNvSpPr txBox="1"/>
      </xdr:nvSpPr>
      <xdr:spPr>
        <a:xfrm>
          <a:off x="1752111" y="97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153558</xdr:rowOff>
    </xdr:from>
    <xdr:to>
      <xdr:col>1</xdr:col>
      <xdr:colOff>485775</xdr:colOff>
      <xdr:row>58</xdr:row>
      <xdr:rowOff>83708</xdr:rowOff>
    </xdr:to>
    <xdr:sp macro="" textlink="">
      <xdr:nvSpPr>
        <xdr:cNvPr id="149" name="円/楕円 148"/>
        <xdr:cNvSpPr/>
      </xdr:nvSpPr>
      <xdr:spPr>
        <a:xfrm>
          <a:off x="1079500" y="99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100235</xdr:rowOff>
    </xdr:from>
    <xdr:ext cx="534377" cy="259045"/>
    <xdr:sp macro="" textlink="">
      <xdr:nvSpPr>
        <xdr:cNvPr id="150" name="テキスト ボックス 149"/>
        <xdr:cNvSpPr txBox="1"/>
      </xdr:nvSpPr>
      <xdr:spPr>
        <a:xfrm>
          <a:off x="863111" y="970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42165</xdr:rowOff>
    </xdr:from>
    <xdr:to>
      <xdr:col>6</xdr:col>
      <xdr:colOff>511175</xdr:colOff>
      <xdr:row>78</xdr:row>
      <xdr:rowOff>55485</xdr:rowOff>
    </xdr:to>
    <xdr:cxnSp macro="">
      <xdr:nvCxnSpPr>
        <xdr:cNvPr id="181" name="直線コネクタ 180"/>
        <xdr:cNvCxnSpPr/>
      </xdr:nvCxnSpPr>
      <xdr:spPr>
        <a:xfrm flipV="1">
          <a:off x="3797300" y="13415265"/>
          <a:ext cx="8382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55485</xdr:rowOff>
    </xdr:from>
    <xdr:to>
      <xdr:col>5</xdr:col>
      <xdr:colOff>358775</xdr:colOff>
      <xdr:row>78</xdr:row>
      <xdr:rowOff>56662</xdr:rowOff>
    </xdr:to>
    <xdr:cxnSp macro="">
      <xdr:nvCxnSpPr>
        <xdr:cNvPr id="184" name="直線コネクタ 183"/>
        <xdr:cNvCxnSpPr/>
      </xdr:nvCxnSpPr>
      <xdr:spPr>
        <a:xfrm flipV="1">
          <a:off x="2908300" y="13428585"/>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56662</xdr:rowOff>
    </xdr:from>
    <xdr:to>
      <xdr:col>4</xdr:col>
      <xdr:colOff>155575</xdr:colOff>
      <xdr:row>78</xdr:row>
      <xdr:rowOff>67256</xdr:rowOff>
    </xdr:to>
    <xdr:cxnSp macro="">
      <xdr:nvCxnSpPr>
        <xdr:cNvPr id="187" name="直線コネクタ 186"/>
        <xdr:cNvCxnSpPr/>
      </xdr:nvCxnSpPr>
      <xdr:spPr>
        <a:xfrm flipV="1">
          <a:off x="2019300" y="13429762"/>
          <a:ext cx="889000" cy="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160134</xdr:rowOff>
    </xdr:from>
    <xdr:to>
      <xdr:col>4</xdr:col>
      <xdr:colOff>206375</xdr:colOff>
      <xdr:row>78</xdr:row>
      <xdr:rowOff>90284</xdr:rowOff>
    </xdr:to>
    <xdr:sp macro="" textlink="">
      <xdr:nvSpPr>
        <xdr:cNvPr id="188" name="フローチャート : 判断 187"/>
        <xdr:cNvSpPr/>
      </xdr:nvSpPr>
      <xdr:spPr>
        <a:xfrm>
          <a:off x="2857500" y="1336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106811</xdr:rowOff>
    </xdr:from>
    <xdr:ext cx="599010" cy="259045"/>
    <xdr:sp macro="" textlink="">
      <xdr:nvSpPr>
        <xdr:cNvPr id="189" name="テキスト ボックス 188"/>
        <xdr:cNvSpPr txBox="1"/>
      </xdr:nvSpPr>
      <xdr:spPr>
        <a:xfrm>
          <a:off x="2608794"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67256</xdr:rowOff>
    </xdr:from>
    <xdr:to>
      <xdr:col>2</xdr:col>
      <xdr:colOff>638175</xdr:colOff>
      <xdr:row>78</xdr:row>
      <xdr:rowOff>83514</xdr:rowOff>
    </xdr:to>
    <xdr:cxnSp macro="">
      <xdr:nvCxnSpPr>
        <xdr:cNvPr id="190" name="直線コネクタ 189"/>
        <xdr:cNvCxnSpPr/>
      </xdr:nvCxnSpPr>
      <xdr:spPr>
        <a:xfrm flipV="1">
          <a:off x="1130300" y="13440356"/>
          <a:ext cx="889000" cy="1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3922</xdr:rowOff>
    </xdr:from>
    <xdr:to>
      <xdr:col>3</xdr:col>
      <xdr:colOff>3175</xdr:colOff>
      <xdr:row>78</xdr:row>
      <xdr:rowOff>105522</xdr:rowOff>
    </xdr:to>
    <xdr:sp macro="" textlink="">
      <xdr:nvSpPr>
        <xdr:cNvPr id="191" name="フローチャート : 判断 190"/>
        <xdr:cNvSpPr/>
      </xdr:nvSpPr>
      <xdr:spPr>
        <a:xfrm>
          <a:off x="1968500" y="133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122049</xdr:rowOff>
    </xdr:from>
    <xdr:ext cx="599010" cy="259045"/>
    <xdr:sp macro="" textlink="">
      <xdr:nvSpPr>
        <xdr:cNvPr id="192" name="テキスト ボックス 191"/>
        <xdr:cNvSpPr txBox="1"/>
      </xdr:nvSpPr>
      <xdr:spPr>
        <a:xfrm>
          <a:off x="1719794" y="1315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7372</xdr:rowOff>
    </xdr:from>
    <xdr:to>
      <xdr:col>1</xdr:col>
      <xdr:colOff>485775</xdr:colOff>
      <xdr:row>78</xdr:row>
      <xdr:rowOff>108972</xdr:rowOff>
    </xdr:to>
    <xdr:sp macro="" textlink="">
      <xdr:nvSpPr>
        <xdr:cNvPr id="193" name="フローチャート : 判断 192"/>
        <xdr:cNvSpPr/>
      </xdr:nvSpPr>
      <xdr:spPr>
        <a:xfrm>
          <a:off x="1079500" y="1338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125499</xdr:rowOff>
    </xdr:from>
    <xdr:ext cx="599010" cy="259045"/>
    <xdr:sp macro="" textlink="">
      <xdr:nvSpPr>
        <xdr:cNvPr id="194" name="テキスト ボックス 193"/>
        <xdr:cNvSpPr txBox="1"/>
      </xdr:nvSpPr>
      <xdr:spPr>
        <a:xfrm>
          <a:off x="830794" y="1315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162815</xdr:rowOff>
    </xdr:from>
    <xdr:to>
      <xdr:col>6</xdr:col>
      <xdr:colOff>561975</xdr:colOff>
      <xdr:row>78</xdr:row>
      <xdr:rowOff>92965</xdr:rowOff>
    </xdr:to>
    <xdr:sp macro="" textlink="">
      <xdr:nvSpPr>
        <xdr:cNvPr id="200" name="円/楕円 199"/>
        <xdr:cNvSpPr/>
      </xdr:nvSpPr>
      <xdr:spPr>
        <a:xfrm>
          <a:off x="4584700" y="133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139,733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4685</xdr:rowOff>
    </xdr:from>
    <xdr:to>
      <xdr:col>5</xdr:col>
      <xdr:colOff>409575</xdr:colOff>
      <xdr:row>78</xdr:row>
      <xdr:rowOff>106285</xdr:rowOff>
    </xdr:to>
    <xdr:sp macro="" textlink="">
      <xdr:nvSpPr>
        <xdr:cNvPr id="202" name="円/楕円 201"/>
        <xdr:cNvSpPr/>
      </xdr:nvSpPr>
      <xdr:spPr>
        <a:xfrm>
          <a:off x="3746500" y="133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122812</xdr:rowOff>
    </xdr:from>
    <xdr:ext cx="599010" cy="259045"/>
    <xdr:sp macro="" textlink="">
      <xdr:nvSpPr>
        <xdr:cNvPr id="203" name="テキスト ボックス 202"/>
        <xdr:cNvSpPr txBox="1"/>
      </xdr:nvSpPr>
      <xdr:spPr>
        <a:xfrm>
          <a:off x="3497794" y="1315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5862</xdr:rowOff>
    </xdr:from>
    <xdr:to>
      <xdr:col>4</xdr:col>
      <xdr:colOff>206375</xdr:colOff>
      <xdr:row>78</xdr:row>
      <xdr:rowOff>107462</xdr:rowOff>
    </xdr:to>
    <xdr:sp macro="" textlink="">
      <xdr:nvSpPr>
        <xdr:cNvPr id="204" name="円/楕円 203"/>
        <xdr:cNvSpPr/>
      </xdr:nvSpPr>
      <xdr:spPr>
        <a:xfrm>
          <a:off x="2857500" y="133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98589</xdr:rowOff>
    </xdr:from>
    <xdr:ext cx="599010" cy="259045"/>
    <xdr:sp macro="" textlink="">
      <xdr:nvSpPr>
        <xdr:cNvPr id="205" name="テキスト ボックス 204"/>
        <xdr:cNvSpPr txBox="1"/>
      </xdr:nvSpPr>
      <xdr:spPr>
        <a:xfrm>
          <a:off x="2608794" y="1347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16456</xdr:rowOff>
    </xdr:from>
    <xdr:to>
      <xdr:col>3</xdr:col>
      <xdr:colOff>3175</xdr:colOff>
      <xdr:row>78</xdr:row>
      <xdr:rowOff>118056</xdr:rowOff>
    </xdr:to>
    <xdr:sp macro="" textlink="">
      <xdr:nvSpPr>
        <xdr:cNvPr id="206" name="円/楕円 205"/>
        <xdr:cNvSpPr/>
      </xdr:nvSpPr>
      <xdr:spPr>
        <a:xfrm>
          <a:off x="1968500" y="133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109183</xdr:rowOff>
    </xdr:from>
    <xdr:ext cx="599010" cy="259045"/>
    <xdr:sp macro="" textlink="">
      <xdr:nvSpPr>
        <xdr:cNvPr id="207" name="テキスト ボックス 206"/>
        <xdr:cNvSpPr txBox="1"/>
      </xdr:nvSpPr>
      <xdr:spPr>
        <a:xfrm>
          <a:off x="1719794" y="1348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32714</xdr:rowOff>
    </xdr:from>
    <xdr:to>
      <xdr:col>1</xdr:col>
      <xdr:colOff>485775</xdr:colOff>
      <xdr:row>78</xdr:row>
      <xdr:rowOff>134314</xdr:rowOff>
    </xdr:to>
    <xdr:sp macro="" textlink="">
      <xdr:nvSpPr>
        <xdr:cNvPr id="208" name="円/楕円 207"/>
        <xdr:cNvSpPr/>
      </xdr:nvSpPr>
      <xdr:spPr>
        <a:xfrm>
          <a:off x="1079500" y="1340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125441</xdr:rowOff>
    </xdr:from>
    <xdr:ext cx="599010" cy="259045"/>
    <xdr:sp macro="" textlink="">
      <xdr:nvSpPr>
        <xdr:cNvPr id="209" name="テキスト ボックス 208"/>
        <xdr:cNvSpPr txBox="1"/>
      </xdr:nvSpPr>
      <xdr:spPr>
        <a:xfrm>
          <a:off x="830794" y="1349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65005</xdr:rowOff>
    </xdr:from>
    <xdr:to>
      <xdr:col>6</xdr:col>
      <xdr:colOff>511175</xdr:colOff>
      <xdr:row>98</xdr:row>
      <xdr:rowOff>94417</xdr:rowOff>
    </xdr:to>
    <xdr:cxnSp macro="">
      <xdr:nvCxnSpPr>
        <xdr:cNvPr id="239" name="直線コネクタ 238"/>
        <xdr:cNvCxnSpPr/>
      </xdr:nvCxnSpPr>
      <xdr:spPr>
        <a:xfrm>
          <a:off x="3797300" y="16867105"/>
          <a:ext cx="838200" cy="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33268</xdr:rowOff>
    </xdr:from>
    <xdr:to>
      <xdr:col>5</xdr:col>
      <xdr:colOff>358775</xdr:colOff>
      <xdr:row>98</xdr:row>
      <xdr:rowOff>65005</xdr:rowOff>
    </xdr:to>
    <xdr:cxnSp macro="">
      <xdr:nvCxnSpPr>
        <xdr:cNvPr id="242" name="直線コネクタ 241"/>
        <xdr:cNvCxnSpPr/>
      </xdr:nvCxnSpPr>
      <xdr:spPr>
        <a:xfrm>
          <a:off x="2908300" y="16835368"/>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25</xdr:rowOff>
    </xdr:from>
    <xdr:to>
      <xdr:col>4</xdr:col>
      <xdr:colOff>155575</xdr:colOff>
      <xdr:row>98</xdr:row>
      <xdr:rowOff>33268</xdr:rowOff>
    </xdr:to>
    <xdr:cxnSp macro="">
      <xdr:nvCxnSpPr>
        <xdr:cNvPr id="245" name="直線コネクタ 244"/>
        <xdr:cNvCxnSpPr/>
      </xdr:nvCxnSpPr>
      <xdr:spPr>
        <a:xfrm>
          <a:off x="2019300" y="16630675"/>
          <a:ext cx="889000" cy="20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109150</xdr:rowOff>
    </xdr:from>
    <xdr:to>
      <xdr:col>4</xdr:col>
      <xdr:colOff>206375</xdr:colOff>
      <xdr:row>98</xdr:row>
      <xdr:rowOff>39300</xdr:rowOff>
    </xdr:to>
    <xdr:sp macro="" textlink="">
      <xdr:nvSpPr>
        <xdr:cNvPr id="246" name="フローチャート : 判断 245"/>
        <xdr:cNvSpPr/>
      </xdr:nvSpPr>
      <xdr:spPr>
        <a:xfrm>
          <a:off x="2857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55827</xdr:rowOff>
    </xdr:from>
    <xdr:ext cx="534377" cy="259045"/>
    <xdr:sp macro="" textlink="">
      <xdr:nvSpPr>
        <xdr:cNvPr id="247" name="テキスト ボックス 246"/>
        <xdr:cNvSpPr txBox="1"/>
      </xdr:nvSpPr>
      <xdr:spPr>
        <a:xfrm>
          <a:off x="2641111" y="165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25</xdr:rowOff>
    </xdr:from>
    <xdr:to>
      <xdr:col>2</xdr:col>
      <xdr:colOff>638175</xdr:colOff>
      <xdr:row>97</xdr:row>
      <xdr:rowOff>155473</xdr:rowOff>
    </xdr:to>
    <xdr:cxnSp macro="">
      <xdr:nvCxnSpPr>
        <xdr:cNvPr id="248" name="直線コネクタ 247"/>
        <xdr:cNvCxnSpPr/>
      </xdr:nvCxnSpPr>
      <xdr:spPr>
        <a:xfrm flipV="1">
          <a:off x="1130300" y="16630675"/>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118656</xdr:rowOff>
    </xdr:from>
    <xdr:to>
      <xdr:col>3</xdr:col>
      <xdr:colOff>3175</xdr:colOff>
      <xdr:row>98</xdr:row>
      <xdr:rowOff>48806</xdr:rowOff>
    </xdr:to>
    <xdr:sp macro="" textlink="">
      <xdr:nvSpPr>
        <xdr:cNvPr id="249" name="フローチャート : 判断 248"/>
        <xdr:cNvSpPr/>
      </xdr:nvSpPr>
      <xdr:spPr>
        <a:xfrm>
          <a:off x="1968500" y="1674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39933</xdr:rowOff>
    </xdr:from>
    <xdr:ext cx="534377" cy="259045"/>
    <xdr:sp macro="" textlink="">
      <xdr:nvSpPr>
        <xdr:cNvPr id="250" name="テキスト ボックス 249"/>
        <xdr:cNvSpPr txBox="1"/>
      </xdr:nvSpPr>
      <xdr:spPr>
        <a:xfrm>
          <a:off x="1752111" y="168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108235</xdr:rowOff>
    </xdr:from>
    <xdr:to>
      <xdr:col>1</xdr:col>
      <xdr:colOff>485775</xdr:colOff>
      <xdr:row>98</xdr:row>
      <xdr:rowOff>38385</xdr:rowOff>
    </xdr:to>
    <xdr:sp macro="" textlink="">
      <xdr:nvSpPr>
        <xdr:cNvPr id="251" name="フローチャート : 判断 250"/>
        <xdr:cNvSpPr/>
      </xdr:nvSpPr>
      <xdr:spPr>
        <a:xfrm>
          <a:off x="1079500" y="167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29512</xdr:rowOff>
    </xdr:from>
    <xdr:ext cx="534377" cy="259045"/>
    <xdr:sp macro="" textlink="">
      <xdr:nvSpPr>
        <xdr:cNvPr id="252" name="テキスト ボックス 251"/>
        <xdr:cNvSpPr txBox="1"/>
      </xdr:nvSpPr>
      <xdr:spPr>
        <a:xfrm>
          <a:off x="863111" y="1683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43617</xdr:rowOff>
    </xdr:from>
    <xdr:to>
      <xdr:col>6</xdr:col>
      <xdr:colOff>561975</xdr:colOff>
      <xdr:row>98</xdr:row>
      <xdr:rowOff>145217</xdr:rowOff>
    </xdr:to>
    <xdr:sp macro="" textlink="">
      <xdr:nvSpPr>
        <xdr:cNvPr id="258" name="円/楕円 257"/>
        <xdr:cNvSpPr/>
      </xdr:nvSpPr>
      <xdr:spPr>
        <a:xfrm>
          <a:off x="4584700" y="168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129994</xdr:rowOff>
    </xdr:from>
    <xdr:ext cx="534377" cy="259045"/>
    <xdr:sp macro="" textlink="">
      <xdr:nvSpPr>
        <xdr:cNvPr id="259" name="衛生費該当値テキスト"/>
        <xdr:cNvSpPr txBox="1"/>
      </xdr:nvSpPr>
      <xdr:spPr>
        <a:xfrm>
          <a:off x="4686300" y="1676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26,377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14205</xdr:rowOff>
    </xdr:from>
    <xdr:to>
      <xdr:col>5</xdr:col>
      <xdr:colOff>409575</xdr:colOff>
      <xdr:row>98</xdr:row>
      <xdr:rowOff>115805</xdr:rowOff>
    </xdr:to>
    <xdr:sp macro="" textlink="">
      <xdr:nvSpPr>
        <xdr:cNvPr id="260" name="円/楕円 259"/>
        <xdr:cNvSpPr/>
      </xdr:nvSpPr>
      <xdr:spPr>
        <a:xfrm>
          <a:off x="3746500" y="168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106932</xdr:rowOff>
    </xdr:from>
    <xdr:ext cx="534377" cy="259045"/>
    <xdr:sp macro="" textlink="">
      <xdr:nvSpPr>
        <xdr:cNvPr id="261" name="テキスト ボックス 260"/>
        <xdr:cNvSpPr txBox="1"/>
      </xdr:nvSpPr>
      <xdr:spPr>
        <a:xfrm>
          <a:off x="3530111" y="16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153918</xdr:rowOff>
    </xdr:from>
    <xdr:to>
      <xdr:col>4</xdr:col>
      <xdr:colOff>206375</xdr:colOff>
      <xdr:row>98</xdr:row>
      <xdr:rowOff>84068</xdr:rowOff>
    </xdr:to>
    <xdr:sp macro="" textlink="">
      <xdr:nvSpPr>
        <xdr:cNvPr id="262" name="円/楕円 261"/>
        <xdr:cNvSpPr/>
      </xdr:nvSpPr>
      <xdr:spPr>
        <a:xfrm>
          <a:off x="2857500" y="167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75195</xdr:rowOff>
    </xdr:from>
    <xdr:ext cx="534377" cy="259045"/>
    <xdr:sp macro="" textlink="">
      <xdr:nvSpPr>
        <xdr:cNvPr id="263" name="テキスト ボックス 262"/>
        <xdr:cNvSpPr txBox="1"/>
      </xdr:nvSpPr>
      <xdr:spPr>
        <a:xfrm>
          <a:off x="2641111" y="1687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120675</xdr:rowOff>
    </xdr:from>
    <xdr:to>
      <xdr:col>3</xdr:col>
      <xdr:colOff>3175</xdr:colOff>
      <xdr:row>97</xdr:row>
      <xdr:rowOff>50825</xdr:rowOff>
    </xdr:to>
    <xdr:sp macro="" textlink="">
      <xdr:nvSpPr>
        <xdr:cNvPr id="264" name="円/楕円 263"/>
        <xdr:cNvSpPr/>
      </xdr:nvSpPr>
      <xdr:spPr>
        <a:xfrm>
          <a:off x="1968500" y="165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67352</xdr:rowOff>
    </xdr:from>
    <xdr:ext cx="534377" cy="259045"/>
    <xdr:sp macro="" textlink="">
      <xdr:nvSpPr>
        <xdr:cNvPr id="265" name="テキスト ボックス 264"/>
        <xdr:cNvSpPr txBox="1"/>
      </xdr:nvSpPr>
      <xdr:spPr>
        <a:xfrm>
          <a:off x="1752111" y="163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104673</xdr:rowOff>
    </xdr:from>
    <xdr:to>
      <xdr:col>1</xdr:col>
      <xdr:colOff>485775</xdr:colOff>
      <xdr:row>98</xdr:row>
      <xdr:rowOff>34823</xdr:rowOff>
    </xdr:to>
    <xdr:sp macro="" textlink="">
      <xdr:nvSpPr>
        <xdr:cNvPr id="266" name="円/楕円 265"/>
        <xdr:cNvSpPr/>
      </xdr:nvSpPr>
      <xdr:spPr>
        <a:xfrm>
          <a:off x="1079500" y="167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51350</xdr:rowOff>
    </xdr:from>
    <xdr:ext cx="534377" cy="259045"/>
    <xdr:sp macro="" textlink="">
      <xdr:nvSpPr>
        <xdr:cNvPr id="267" name="テキスト ボックス 266"/>
        <xdr:cNvSpPr txBox="1"/>
      </xdr:nvSpPr>
      <xdr:spPr>
        <a:xfrm>
          <a:off x="863111" y="165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96266</xdr:rowOff>
    </xdr:from>
    <xdr:to>
      <xdr:col>15</xdr:col>
      <xdr:colOff>180975</xdr:colOff>
      <xdr:row>38</xdr:row>
      <xdr:rowOff>97043</xdr:rowOff>
    </xdr:to>
    <xdr:cxnSp macro="">
      <xdr:nvCxnSpPr>
        <xdr:cNvPr id="294" name="直線コネクタ 293"/>
        <xdr:cNvCxnSpPr/>
      </xdr:nvCxnSpPr>
      <xdr:spPr>
        <a:xfrm>
          <a:off x="9639300" y="6611366"/>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90094</xdr:rowOff>
    </xdr:from>
    <xdr:to>
      <xdr:col>14</xdr:col>
      <xdr:colOff>28575</xdr:colOff>
      <xdr:row>38</xdr:row>
      <xdr:rowOff>96266</xdr:rowOff>
    </xdr:to>
    <xdr:cxnSp macro="">
      <xdr:nvCxnSpPr>
        <xdr:cNvPr id="297" name="直線コネクタ 296"/>
        <xdr:cNvCxnSpPr/>
      </xdr:nvCxnSpPr>
      <xdr:spPr>
        <a:xfrm>
          <a:off x="8750300" y="660519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73132</xdr:rowOff>
    </xdr:from>
    <xdr:to>
      <xdr:col>12</xdr:col>
      <xdr:colOff>511175</xdr:colOff>
      <xdr:row>38</xdr:row>
      <xdr:rowOff>90094</xdr:rowOff>
    </xdr:to>
    <xdr:cxnSp macro="">
      <xdr:nvCxnSpPr>
        <xdr:cNvPr id="300" name="直線コネクタ 299"/>
        <xdr:cNvCxnSpPr/>
      </xdr:nvCxnSpPr>
      <xdr:spPr>
        <a:xfrm>
          <a:off x="7861300" y="6588232"/>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9165</xdr:rowOff>
    </xdr:from>
    <xdr:to>
      <xdr:col>12</xdr:col>
      <xdr:colOff>561975</xdr:colOff>
      <xdr:row>38</xdr:row>
      <xdr:rowOff>110765</xdr:rowOff>
    </xdr:to>
    <xdr:sp macro="" textlink="">
      <xdr:nvSpPr>
        <xdr:cNvPr id="301" name="フローチャート : 判断 300"/>
        <xdr:cNvSpPr/>
      </xdr:nvSpPr>
      <xdr:spPr>
        <a:xfrm>
          <a:off x="86995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127291</xdr:rowOff>
    </xdr:from>
    <xdr:ext cx="469744" cy="259045"/>
    <xdr:sp macro="" textlink="">
      <xdr:nvSpPr>
        <xdr:cNvPr id="302" name="テキスト ボックス 301"/>
        <xdr:cNvSpPr txBox="1"/>
      </xdr:nvSpPr>
      <xdr:spPr>
        <a:xfrm>
          <a:off x="8515427" y="629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53609</xdr:rowOff>
    </xdr:from>
    <xdr:to>
      <xdr:col>11</xdr:col>
      <xdr:colOff>307975</xdr:colOff>
      <xdr:row>38</xdr:row>
      <xdr:rowOff>73132</xdr:rowOff>
    </xdr:to>
    <xdr:cxnSp macro="">
      <xdr:nvCxnSpPr>
        <xdr:cNvPr id="303" name="直線コネクタ 302"/>
        <xdr:cNvCxnSpPr/>
      </xdr:nvCxnSpPr>
      <xdr:spPr>
        <a:xfrm>
          <a:off x="6972300" y="6568709"/>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171424</xdr:rowOff>
    </xdr:from>
    <xdr:to>
      <xdr:col>11</xdr:col>
      <xdr:colOff>358775</xdr:colOff>
      <xdr:row>38</xdr:row>
      <xdr:rowOff>101574</xdr:rowOff>
    </xdr:to>
    <xdr:sp macro="" textlink="">
      <xdr:nvSpPr>
        <xdr:cNvPr id="304" name="フローチャート : 判断 303"/>
        <xdr:cNvSpPr/>
      </xdr:nvSpPr>
      <xdr:spPr>
        <a:xfrm>
          <a:off x="7810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118101</xdr:rowOff>
    </xdr:from>
    <xdr:ext cx="469744" cy="259045"/>
    <xdr:sp macro="" textlink="">
      <xdr:nvSpPr>
        <xdr:cNvPr id="305" name="テキスト ボックス 304"/>
        <xdr:cNvSpPr txBox="1"/>
      </xdr:nvSpPr>
      <xdr:spPr>
        <a:xfrm>
          <a:off x="7626427" y="629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160406</xdr:rowOff>
    </xdr:from>
    <xdr:to>
      <xdr:col>10</xdr:col>
      <xdr:colOff>155575</xdr:colOff>
      <xdr:row>38</xdr:row>
      <xdr:rowOff>90556</xdr:rowOff>
    </xdr:to>
    <xdr:sp macro="" textlink="">
      <xdr:nvSpPr>
        <xdr:cNvPr id="306" name="フローチャート : 判断 305"/>
        <xdr:cNvSpPr/>
      </xdr:nvSpPr>
      <xdr:spPr>
        <a:xfrm>
          <a:off x="6921500" y="650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107083</xdr:rowOff>
    </xdr:from>
    <xdr:ext cx="469744" cy="259045"/>
    <xdr:sp macro="" textlink="">
      <xdr:nvSpPr>
        <xdr:cNvPr id="307" name="テキスト ボックス 306"/>
        <xdr:cNvSpPr txBox="1"/>
      </xdr:nvSpPr>
      <xdr:spPr>
        <a:xfrm>
          <a:off x="6737427" y="627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46243</xdr:rowOff>
    </xdr:from>
    <xdr:to>
      <xdr:col>15</xdr:col>
      <xdr:colOff>231775</xdr:colOff>
      <xdr:row>38</xdr:row>
      <xdr:rowOff>147843</xdr:rowOff>
    </xdr:to>
    <xdr:sp macro="" textlink="">
      <xdr:nvSpPr>
        <xdr:cNvPr id="313" name="円/楕円 312"/>
        <xdr:cNvSpPr/>
      </xdr:nvSpPr>
      <xdr:spPr>
        <a:xfrm>
          <a:off x="10426700" y="65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378565" cy="259045"/>
    <xdr:sp macro="" textlink="">
      <xdr:nvSpPr>
        <xdr:cNvPr id="314" name="労働費該当値テキスト"/>
        <xdr:cNvSpPr txBox="1"/>
      </xdr:nvSpPr>
      <xdr:spPr>
        <a:xfrm>
          <a:off x="10528300" y="650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45466</xdr:rowOff>
    </xdr:from>
    <xdr:to>
      <xdr:col>14</xdr:col>
      <xdr:colOff>79375</xdr:colOff>
      <xdr:row>38</xdr:row>
      <xdr:rowOff>147066</xdr:rowOff>
    </xdr:to>
    <xdr:sp macro="" textlink="">
      <xdr:nvSpPr>
        <xdr:cNvPr id="315" name="円/楕円 314"/>
        <xdr:cNvSpPr/>
      </xdr:nvSpPr>
      <xdr:spPr>
        <a:xfrm>
          <a:off x="9588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138193</xdr:rowOff>
    </xdr:from>
    <xdr:ext cx="378565" cy="259045"/>
    <xdr:sp macro="" textlink="">
      <xdr:nvSpPr>
        <xdr:cNvPr id="316" name="テキスト ボックス 315"/>
        <xdr:cNvSpPr txBox="1"/>
      </xdr:nvSpPr>
      <xdr:spPr>
        <a:xfrm>
          <a:off x="9450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39294</xdr:rowOff>
    </xdr:from>
    <xdr:to>
      <xdr:col>12</xdr:col>
      <xdr:colOff>561975</xdr:colOff>
      <xdr:row>38</xdr:row>
      <xdr:rowOff>140894</xdr:rowOff>
    </xdr:to>
    <xdr:sp macro="" textlink="">
      <xdr:nvSpPr>
        <xdr:cNvPr id="317" name="円/楕円 316"/>
        <xdr:cNvSpPr/>
      </xdr:nvSpPr>
      <xdr:spPr>
        <a:xfrm>
          <a:off x="86995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132021</xdr:rowOff>
    </xdr:from>
    <xdr:ext cx="469744" cy="259045"/>
    <xdr:sp macro="" textlink="">
      <xdr:nvSpPr>
        <xdr:cNvPr id="318" name="テキスト ボックス 317"/>
        <xdr:cNvSpPr txBox="1"/>
      </xdr:nvSpPr>
      <xdr:spPr>
        <a:xfrm>
          <a:off x="8515427" y="664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22332</xdr:rowOff>
    </xdr:from>
    <xdr:to>
      <xdr:col>11</xdr:col>
      <xdr:colOff>358775</xdr:colOff>
      <xdr:row>38</xdr:row>
      <xdr:rowOff>123932</xdr:rowOff>
    </xdr:to>
    <xdr:sp macro="" textlink="">
      <xdr:nvSpPr>
        <xdr:cNvPr id="319" name="円/楕円 318"/>
        <xdr:cNvSpPr/>
      </xdr:nvSpPr>
      <xdr:spPr>
        <a:xfrm>
          <a:off x="7810500" y="65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115059</xdr:rowOff>
    </xdr:from>
    <xdr:ext cx="469744" cy="259045"/>
    <xdr:sp macro="" textlink="">
      <xdr:nvSpPr>
        <xdr:cNvPr id="320" name="テキスト ボックス 319"/>
        <xdr:cNvSpPr txBox="1"/>
      </xdr:nvSpPr>
      <xdr:spPr>
        <a:xfrm>
          <a:off x="7626427" y="663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2809</xdr:rowOff>
    </xdr:from>
    <xdr:to>
      <xdr:col>10</xdr:col>
      <xdr:colOff>155575</xdr:colOff>
      <xdr:row>38</xdr:row>
      <xdr:rowOff>104409</xdr:rowOff>
    </xdr:to>
    <xdr:sp macro="" textlink="">
      <xdr:nvSpPr>
        <xdr:cNvPr id="321" name="円/楕円 320"/>
        <xdr:cNvSpPr/>
      </xdr:nvSpPr>
      <xdr:spPr>
        <a:xfrm>
          <a:off x="6921500" y="651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95536</xdr:rowOff>
    </xdr:from>
    <xdr:ext cx="469744" cy="259045"/>
    <xdr:sp macro="" textlink="">
      <xdr:nvSpPr>
        <xdr:cNvPr id="322" name="テキスト ボックス 321"/>
        <xdr:cNvSpPr txBox="1"/>
      </xdr:nvSpPr>
      <xdr:spPr>
        <a:xfrm>
          <a:off x="6737427" y="66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16690</xdr:rowOff>
    </xdr:from>
    <xdr:to>
      <xdr:col>15</xdr:col>
      <xdr:colOff>180975</xdr:colOff>
      <xdr:row>58</xdr:row>
      <xdr:rowOff>28678</xdr:rowOff>
    </xdr:to>
    <xdr:cxnSp macro="">
      <xdr:nvCxnSpPr>
        <xdr:cNvPr id="349" name="直線コネクタ 348"/>
        <xdr:cNvCxnSpPr/>
      </xdr:nvCxnSpPr>
      <xdr:spPr>
        <a:xfrm flipV="1">
          <a:off x="9639300" y="9960790"/>
          <a:ext cx="8382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28678</xdr:rowOff>
    </xdr:from>
    <xdr:to>
      <xdr:col>14</xdr:col>
      <xdr:colOff>28575</xdr:colOff>
      <xdr:row>58</xdr:row>
      <xdr:rowOff>45668</xdr:rowOff>
    </xdr:to>
    <xdr:cxnSp macro="">
      <xdr:nvCxnSpPr>
        <xdr:cNvPr id="352" name="直線コネクタ 351"/>
        <xdr:cNvCxnSpPr/>
      </xdr:nvCxnSpPr>
      <xdr:spPr>
        <a:xfrm flipV="1">
          <a:off x="8750300" y="9972778"/>
          <a:ext cx="889000" cy="1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23873</xdr:rowOff>
    </xdr:from>
    <xdr:to>
      <xdr:col>12</xdr:col>
      <xdr:colOff>511175</xdr:colOff>
      <xdr:row>58</xdr:row>
      <xdr:rowOff>45668</xdr:rowOff>
    </xdr:to>
    <xdr:cxnSp macro="">
      <xdr:nvCxnSpPr>
        <xdr:cNvPr id="355" name="直線コネクタ 354"/>
        <xdr:cNvCxnSpPr/>
      </xdr:nvCxnSpPr>
      <xdr:spPr>
        <a:xfrm>
          <a:off x="7861300" y="9967973"/>
          <a:ext cx="889000" cy="2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50816</xdr:rowOff>
    </xdr:from>
    <xdr:to>
      <xdr:col>12</xdr:col>
      <xdr:colOff>561975</xdr:colOff>
      <xdr:row>58</xdr:row>
      <xdr:rowOff>152416</xdr:rowOff>
    </xdr:to>
    <xdr:sp macro="" textlink="">
      <xdr:nvSpPr>
        <xdr:cNvPr id="356" name="フローチャート : 判断 355"/>
        <xdr:cNvSpPr/>
      </xdr:nvSpPr>
      <xdr:spPr>
        <a:xfrm>
          <a:off x="8699500" y="999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143543</xdr:rowOff>
    </xdr:from>
    <xdr:ext cx="469744" cy="259045"/>
    <xdr:sp macro="" textlink="">
      <xdr:nvSpPr>
        <xdr:cNvPr id="357" name="テキスト ボックス 356"/>
        <xdr:cNvSpPr txBox="1"/>
      </xdr:nvSpPr>
      <xdr:spPr>
        <a:xfrm>
          <a:off x="8515427" y="1008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23873</xdr:rowOff>
    </xdr:from>
    <xdr:to>
      <xdr:col>11</xdr:col>
      <xdr:colOff>307975</xdr:colOff>
      <xdr:row>58</xdr:row>
      <xdr:rowOff>48823</xdr:rowOff>
    </xdr:to>
    <xdr:cxnSp macro="">
      <xdr:nvCxnSpPr>
        <xdr:cNvPr id="358" name="直線コネクタ 357"/>
        <xdr:cNvCxnSpPr/>
      </xdr:nvCxnSpPr>
      <xdr:spPr>
        <a:xfrm flipV="1">
          <a:off x="6972300" y="9967973"/>
          <a:ext cx="8890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55067</xdr:rowOff>
    </xdr:from>
    <xdr:to>
      <xdr:col>11</xdr:col>
      <xdr:colOff>358775</xdr:colOff>
      <xdr:row>58</xdr:row>
      <xdr:rowOff>156667</xdr:rowOff>
    </xdr:to>
    <xdr:sp macro="" textlink="">
      <xdr:nvSpPr>
        <xdr:cNvPr id="359" name="フローチャート : 判断 358"/>
        <xdr:cNvSpPr/>
      </xdr:nvSpPr>
      <xdr:spPr>
        <a:xfrm>
          <a:off x="7810500" y="999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147794</xdr:rowOff>
    </xdr:from>
    <xdr:ext cx="469744" cy="259045"/>
    <xdr:sp macro="" textlink="">
      <xdr:nvSpPr>
        <xdr:cNvPr id="360" name="テキスト ボックス 359"/>
        <xdr:cNvSpPr txBox="1"/>
      </xdr:nvSpPr>
      <xdr:spPr>
        <a:xfrm>
          <a:off x="7626427" y="10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57120</xdr:rowOff>
    </xdr:from>
    <xdr:to>
      <xdr:col>10</xdr:col>
      <xdr:colOff>155575</xdr:colOff>
      <xdr:row>58</xdr:row>
      <xdr:rowOff>158720</xdr:rowOff>
    </xdr:to>
    <xdr:sp macro="" textlink="">
      <xdr:nvSpPr>
        <xdr:cNvPr id="361" name="フローチャート : 判断 360"/>
        <xdr:cNvSpPr/>
      </xdr:nvSpPr>
      <xdr:spPr>
        <a:xfrm>
          <a:off x="6921500" y="1000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149847</xdr:rowOff>
    </xdr:from>
    <xdr:ext cx="469744" cy="259045"/>
    <xdr:sp macro="" textlink="">
      <xdr:nvSpPr>
        <xdr:cNvPr id="362" name="テキスト ボックス 361"/>
        <xdr:cNvSpPr txBox="1"/>
      </xdr:nvSpPr>
      <xdr:spPr>
        <a:xfrm>
          <a:off x="6737427" y="1009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137340</xdr:rowOff>
    </xdr:from>
    <xdr:to>
      <xdr:col>15</xdr:col>
      <xdr:colOff>231775</xdr:colOff>
      <xdr:row>58</xdr:row>
      <xdr:rowOff>67490</xdr:rowOff>
    </xdr:to>
    <xdr:sp macro="" textlink="">
      <xdr:nvSpPr>
        <xdr:cNvPr id="368" name="円/楕円 367"/>
        <xdr:cNvSpPr/>
      </xdr:nvSpPr>
      <xdr:spPr>
        <a:xfrm>
          <a:off x="10426700" y="990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96717</xdr:rowOff>
    </xdr:from>
    <xdr:ext cx="534377" cy="259045"/>
    <xdr:sp macro="" textlink="">
      <xdr:nvSpPr>
        <xdr:cNvPr id="369" name="農林水産業費該当値テキスト"/>
        <xdr:cNvSpPr txBox="1"/>
      </xdr:nvSpPr>
      <xdr:spPr>
        <a:xfrm>
          <a:off x="10528300" y="96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26,905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149328</xdr:rowOff>
    </xdr:from>
    <xdr:to>
      <xdr:col>14</xdr:col>
      <xdr:colOff>79375</xdr:colOff>
      <xdr:row>58</xdr:row>
      <xdr:rowOff>79478</xdr:rowOff>
    </xdr:to>
    <xdr:sp macro="" textlink="">
      <xdr:nvSpPr>
        <xdr:cNvPr id="370" name="円/楕円 369"/>
        <xdr:cNvSpPr/>
      </xdr:nvSpPr>
      <xdr:spPr>
        <a:xfrm>
          <a:off x="9588500" y="99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96005</xdr:rowOff>
    </xdr:from>
    <xdr:ext cx="534377" cy="259045"/>
    <xdr:sp macro="" textlink="">
      <xdr:nvSpPr>
        <xdr:cNvPr id="371" name="テキスト ボックス 370"/>
        <xdr:cNvSpPr txBox="1"/>
      </xdr:nvSpPr>
      <xdr:spPr>
        <a:xfrm>
          <a:off x="9372111" y="969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166318</xdr:rowOff>
    </xdr:from>
    <xdr:to>
      <xdr:col>12</xdr:col>
      <xdr:colOff>561975</xdr:colOff>
      <xdr:row>58</xdr:row>
      <xdr:rowOff>96468</xdr:rowOff>
    </xdr:to>
    <xdr:sp macro="" textlink="">
      <xdr:nvSpPr>
        <xdr:cNvPr id="372" name="円/楕円 371"/>
        <xdr:cNvSpPr/>
      </xdr:nvSpPr>
      <xdr:spPr>
        <a:xfrm>
          <a:off x="8699500" y="993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112995</xdr:rowOff>
    </xdr:from>
    <xdr:ext cx="534377" cy="259045"/>
    <xdr:sp macro="" textlink="">
      <xdr:nvSpPr>
        <xdr:cNvPr id="373" name="テキスト ボックス 372"/>
        <xdr:cNvSpPr txBox="1"/>
      </xdr:nvSpPr>
      <xdr:spPr>
        <a:xfrm>
          <a:off x="8483111" y="971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144523</xdr:rowOff>
    </xdr:from>
    <xdr:to>
      <xdr:col>11</xdr:col>
      <xdr:colOff>358775</xdr:colOff>
      <xdr:row>58</xdr:row>
      <xdr:rowOff>74673</xdr:rowOff>
    </xdr:to>
    <xdr:sp macro="" textlink="">
      <xdr:nvSpPr>
        <xdr:cNvPr id="374" name="円/楕円 373"/>
        <xdr:cNvSpPr/>
      </xdr:nvSpPr>
      <xdr:spPr>
        <a:xfrm>
          <a:off x="7810500" y="99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91200</xdr:rowOff>
    </xdr:from>
    <xdr:ext cx="534377" cy="259045"/>
    <xdr:sp macro="" textlink="">
      <xdr:nvSpPr>
        <xdr:cNvPr id="375" name="テキスト ボックス 374"/>
        <xdr:cNvSpPr txBox="1"/>
      </xdr:nvSpPr>
      <xdr:spPr>
        <a:xfrm>
          <a:off x="7594111" y="96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169473</xdr:rowOff>
    </xdr:from>
    <xdr:to>
      <xdr:col>10</xdr:col>
      <xdr:colOff>155575</xdr:colOff>
      <xdr:row>58</xdr:row>
      <xdr:rowOff>99623</xdr:rowOff>
    </xdr:to>
    <xdr:sp macro="" textlink="">
      <xdr:nvSpPr>
        <xdr:cNvPr id="376" name="円/楕円 375"/>
        <xdr:cNvSpPr/>
      </xdr:nvSpPr>
      <xdr:spPr>
        <a:xfrm>
          <a:off x="6921500" y="994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116150</xdr:rowOff>
    </xdr:from>
    <xdr:ext cx="534377" cy="259045"/>
    <xdr:sp macro="" textlink="">
      <xdr:nvSpPr>
        <xdr:cNvPr id="377" name="テキスト ボックス 376"/>
        <xdr:cNvSpPr txBox="1"/>
      </xdr:nvSpPr>
      <xdr:spPr>
        <a:xfrm>
          <a:off x="6705111" y="971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5511</xdr:rowOff>
    </xdr:from>
    <xdr:to>
      <xdr:col>15</xdr:col>
      <xdr:colOff>180975</xdr:colOff>
      <xdr:row>76</xdr:row>
      <xdr:rowOff>66114</xdr:rowOff>
    </xdr:to>
    <xdr:cxnSp macro="">
      <xdr:nvCxnSpPr>
        <xdr:cNvPr id="404" name="直線コネクタ 403"/>
        <xdr:cNvCxnSpPr/>
      </xdr:nvCxnSpPr>
      <xdr:spPr>
        <a:xfrm>
          <a:off x="9639300" y="13035711"/>
          <a:ext cx="838200" cy="6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152707</xdr:rowOff>
    </xdr:from>
    <xdr:to>
      <xdr:col>14</xdr:col>
      <xdr:colOff>28575</xdr:colOff>
      <xdr:row>76</xdr:row>
      <xdr:rowOff>5511</xdr:rowOff>
    </xdr:to>
    <xdr:cxnSp macro="">
      <xdr:nvCxnSpPr>
        <xdr:cNvPr id="407" name="直線コネクタ 406"/>
        <xdr:cNvCxnSpPr/>
      </xdr:nvCxnSpPr>
      <xdr:spPr>
        <a:xfrm>
          <a:off x="8750300" y="13011457"/>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152707</xdr:rowOff>
    </xdr:from>
    <xdr:to>
      <xdr:col>12</xdr:col>
      <xdr:colOff>511175</xdr:colOff>
      <xdr:row>75</xdr:row>
      <xdr:rowOff>160755</xdr:rowOff>
    </xdr:to>
    <xdr:cxnSp macro="">
      <xdr:nvCxnSpPr>
        <xdr:cNvPr id="410" name="直線コネクタ 409"/>
        <xdr:cNvCxnSpPr/>
      </xdr:nvCxnSpPr>
      <xdr:spPr>
        <a:xfrm flipV="1">
          <a:off x="7861300" y="13011457"/>
          <a:ext cx="8890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11" name="フローチャート : 判断 410"/>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163293</xdr:rowOff>
    </xdr:from>
    <xdr:ext cx="469744" cy="259045"/>
    <xdr:sp macro="" textlink="">
      <xdr:nvSpPr>
        <xdr:cNvPr id="412" name="テキスト ボックス 411"/>
        <xdr:cNvSpPr txBox="1"/>
      </xdr:nvSpPr>
      <xdr:spPr>
        <a:xfrm>
          <a:off x="8515427"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127036</xdr:rowOff>
    </xdr:from>
    <xdr:to>
      <xdr:col>11</xdr:col>
      <xdr:colOff>307975</xdr:colOff>
      <xdr:row>75</xdr:row>
      <xdr:rowOff>160755</xdr:rowOff>
    </xdr:to>
    <xdr:cxnSp macro="">
      <xdr:nvCxnSpPr>
        <xdr:cNvPr id="413" name="直線コネクタ 412"/>
        <xdr:cNvCxnSpPr/>
      </xdr:nvCxnSpPr>
      <xdr:spPr>
        <a:xfrm>
          <a:off x="6972300" y="12985786"/>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4" name="フローチャート : 判断 413"/>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156367</xdr:rowOff>
    </xdr:from>
    <xdr:ext cx="469744" cy="259045"/>
    <xdr:sp macro="" textlink="">
      <xdr:nvSpPr>
        <xdr:cNvPr id="415" name="テキスト ボックス 414"/>
        <xdr:cNvSpPr txBox="1"/>
      </xdr:nvSpPr>
      <xdr:spPr>
        <a:xfrm>
          <a:off x="7626427"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6" name="フローチャート : 判断 415"/>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162859</xdr:rowOff>
    </xdr:from>
    <xdr:ext cx="469744" cy="259045"/>
    <xdr:sp macro="" textlink="">
      <xdr:nvSpPr>
        <xdr:cNvPr id="417" name="テキスト ボックス 416"/>
        <xdr:cNvSpPr txBox="1"/>
      </xdr:nvSpPr>
      <xdr:spPr>
        <a:xfrm>
          <a:off x="6737427" y="133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15314</xdr:rowOff>
    </xdr:from>
    <xdr:to>
      <xdr:col>15</xdr:col>
      <xdr:colOff>231775</xdr:colOff>
      <xdr:row>76</xdr:row>
      <xdr:rowOff>116914</xdr:rowOff>
    </xdr:to>
    <xdr:sp macro="" textlink="">
      <xdr:nvSpPr>
        <xdr:cNvPr id="423" name="円/楕円 422"/>
        <xdr:cNvSpPr/>
      </xdr:nvSpPr>
      <xdr:spPr>
        <a:xfrm>
          <a:off x="10426700" y="1304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38191</xdr:rowOff>
    </xdr:from>
    <xdr:ext cx="534377" cy="259045"/>
    <xdr:sp macro="" textlink="">
      <xdr:nvSpPr>
        <xdr:cNvPr id="424" name="商工費該当値テキスト"/>
        <xdr:cNvSpPr txBox="1"/>
      </xdr:nvSpPr>
      <xdr:spPr>
        <a:xfrm>
          <a:off x="10528300" y="1289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18,219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126162</xdr:rowOff>
    </xdr:from>
    <xdr:to>
      <xdr:col>14</xdr:col>
      <xdr:colOff>79375</xdr:colOff>
      <xdr:row>76</xdr:row>
      <xdr:rowOff>56313</xdr:rowOff>
    </xdr:to>
    <xdr:sp macro="" textlink="">
      <xdr:nvSpPr>
        <xdr:cNvPr id="425" name="円/楕円 424"/>
        <xdr:cNvSpPr/>
      </xdr:nvSpPr>
      <xdr:spPr>
        <a:xfrm>
          <a:off x="9588500" y="12984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72839</xdr:rowOff>
    </xdr:from>
    <xdr:ext cx="534377" cy="259045"/>
    <xdr:sp macro="" textlink="">
      <xdr:nvSpPr>
        <xdr:cNvPr id="426" name="テキスト ボックス 425"/>
        <xdr:cNvSpPr txBox="1"/>
      </xdr:nvSpPr>
      <xdr:spPr>
        <a:xfrm>
          <a:off x="9372111" y="12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101907</xdr:rowOff>
    </xdr:from>
    <xdr:to>
      <xdr:col>12</xdr:col>
      <xdr:colOff>561975</xdr:colOff>
      <xdr:row>76</xdr:row>
      <xdr:rowOff>32057</xdr:rowOff>
    </xdr:to>
    <xdr:sp macro="" textlink="">
      <xdr:nvSpPr>
        <xdr:cNvPr id="427" name="円/楕円 426"/>
        <xdr:cNvSpPr/>
      </xdr:nvSpPr>
      <xdr:spPr>
        <a:xfrm>
          <a:off x="8699500" y="129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48584</xdr:rowOff>
    </xdr:from>
    <xdr:ext cx="534377" cy="259045"/>
    <xdr:sp macro="" textlink="">
      <xdr:nvSpPr>
        <xdr:cNvPr id="428" name="テキスト ボックス 427"/>
        <xdr:cNvSpPr txBox="1"/>
      </xdr:nvSpPr>
      <xdr:spPr>
        <a:xfrm>
          <a:off x="8483111" y="1273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21,931</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109954</xdr:rowOff>
    </xdr:from>
    <xdr:to>
      <xdr:col>11</xdr:col>
      <xdr:colOff>358775</xdr:colOff>
      <xdr:row>76</xdr:row>
      <xdr:rowOff>40103</xdr:rowOff>
    </xdr:to>
    <xdr:sp macro="" textlink="">
      <xdr:nvSpPr>
        <xdr:cNvPr id="429" name="円/楕円 428"/>
        <xdr:cNvSpPr/>
      </xdr:nvSpPr>
      <xdr:spPr>
        <a:xfrm>
          <a:off x="7810500" y="129687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56631</xdr:rowOff>
    </xdr:from>
    <xdr:ext cx="534377" cy="259045"/>
    <xdr:sp macro="" textlink="">
      <xdr:nvSpPr>
        <xdr:cNvPr id="430" name="テキスト ボックス 429"/>
        <xdr:cNvSpPr txBox="1"/>
      </xdr:nvSpPr>
      <xdr:spPr>
        <a:xfrm>
          <a:off x="7594111" y="1274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76236</xdr:rowOff>
    </xdr:from>
    <xdr:to>
      <xdr:col>10</xdr:col>
      <xdr:colOff>155575</xdr:colOff>
      <xdr:row>76</xdr:row>
      <xdr:rowOff>6386</xdr:rowOff>
    </xdr:to>
    <xdr:sp macro="" textlink="">
      <xdr:nvSpPr>
        <xdr:cNvPr id="431" name="円/楕円 430"/>
        <xdr:cNvSpPr/>
      </xdr:nvSpPr>
      <xdr:spPr>
        <a:xfrm>
          <a:off x="6921500" y="129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22913</xdr:rowOff>
    </xdr:from>
    <xdr:ext cx="534377" cy="259045"/>
    <xdr:sp macro="" textlink="">
      <xdr:nvSpPr>
        <xdr:cNvPr id="432" name="テキスト ボックス 431"/>
        <xdr:cNvSpPr txBox="1"/>
      </xdr:nvSpPr>
      <xdr:spPr>
        <a:xfrm>
          <a:off x="6705111" y="1271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140235</xdr:rowOff>
    </xdr:from>
    <xdr:to>
      <xdr:col>15</xdr:col>
      <xdr:colOff>180975</xdr:colOff>
      <xdr:row>98</xdr:row>
      <xdr:rowOff>151816</xdr:rowOff>
    </xdr:to>
    <xdr:cxnSp macro="">
      <xdr:nvCxnSpPr>
        <xdr:cNvPr id="461" name="直線コネクタ 460"/>
        <xdr:cNvCxnSpPr/>
      </xdr:nvCxnSpPr>
      <xdr:spPr>
        <a:xfrm>
          <a:off x="9639300" y="16942335"/>
          <a:ext cx="838200" cy="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140235</xdr:rowOff>
    </xdr:from>
    <xdr:to>
      <xdr:col>14</xdr:col>
      <xdr:colOff>28575</xdr:colOff>
      <xdr:row>98</xdr:row>
      <xdr:rowOff>150543</xdr:rowOff>
    </xdr:to>
    <xdr:cxnSp macro="">
      <xdr:nvCxnSpPr>
        <xdr:cNvPr id="464" name="直線コネクタ 463"/>
        <xdr:cNvCxnSpPr/>
      </xdr:nvCxnSpPr>
      <xdr:spPr>
        <a:xfrm flipV="1">
          <a:off x="8750300" y="16942335"/>
          <a:ext cx="889000" cy="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150543</xdr:rowOff>
    </xdr:from>
    <xdr:to>
      <xdr:col>12</xdr:col>
      <xdr:colOff>511175</xdr:colOff>
      <xdr:row>98</xdr:row>
      <xdr:rowOff>154070</xdr:rowOff>
    </xdr:to>
    <xdr:cxnSp macro="">
      <xdr:nvCxnSpPr>
        <xdr:cNvPr id="467" name="直線コネクタ 466"/>
        <xdr:cNvCxnSpPr/>
      </xdr:nvCxnSpPr>
      <xdr:spPr>
        <a:xfrm flipV="1">
          <a:off x="7861300" y="16952643"/>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113306</xdr:rowOff>
    </xdr:from>
    <xdr:to>
      <xdr:col>12</xdr:col>
      <xdr:colOff>561975</xdr:colOff>
      <xdr:row>99</xdr:row>
      <xdr:rowOff>43456</xdr:rowOff>
    </xdr:to>
    <xdr:sp macro="" textlink="">
      <xdr:nvSpPr>
        <xdr:cNvPr id="468" name="フローチャート : 判断 467"/>
        <xdr:cNvSpPr/>
      </xdr:nvSpPr>
      <xdr:spPr>
        <a:xfrm>
          <a:off x="8699500" y="169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34583</xdr:rowOff>
    </xdr:from>
    <xdr:ext cx="534377" cy="259045"/>
    <xdr:sp macro="" textlink="">
      <xdr:nvSpPr>
        <xdr:cNvPr id="469" name="テキスト ボックス 468"/>
        <xdr:cNvSpPr txBox="1"/>
      </xdr:nvSpPr>
      <xdr:spPr>
        <a:xfrm>
          <a:off x="8483111" y="170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148878</xdr:rowOff>
    </xdr:from>
    <xdr:to>
      <xdr:col>11</xdr:col>
      <xdr:colOff>307975</xdr:colOff>
      <xdr:row>98</xdr:row>
      <xdr:rowOff>154070</xdr:rowOff>
    </xdr:to>
    <xdr:cxnSp macro="">
      <xdr:nvCxnSpPr>
        <xdr:cNvPr id="470" name="直線コネクタ 469"/>
        <xdr:cNvCxnSpPr/>
      </xdr:nvCxnSpPr>
      <xdr:spPr>
        <a:xfrm>
          <a:off x="6972300" y="16950978"/>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110553</xdr:rowOff>
    </xdr:from>
    <xdr:to>
      <xdr:col>11</xdr:col>
      <xdr:colOff>358775</xdr:colOff>
      <xdr:row>99</xdr:row>
      <xdr:rowOff>40703</xdr:rowOff>
    </xdr:to>
    <xdr:sp macro="" textlink="">
      <xdr:nvSpPr>
        <xdr:cNvPr id="471" name="フローチャート : 判断 470"/>
        <xdr:cNvSpPr/>
      </xdr:nvSpPr>
      <xdr:spPr>
        <a:xfrm>
          <a:off x="7810500" y="1691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31830</xdr:rowOff>
    </xdr:from>
    <xdr:ext cx="534377" cy="259045"/>
    <xdr:sp macro="" textlink="">
      <xdr:nvSpPr>
        <xdr:cNvPr id="472" name="テキスト ボックス 471"/>
        <xdr:cNvSpPr txBox="1"/>
      </xdr:nvSpPr>
      <xdr:spPr>
        <a:xfrm>
          <a:off x="7594111" y="1700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114585</xdr:rowOff>
    </xdr:from>
    <xdr:to>
      <xdr:col>10</xdr:col>
      <xdr:colOff>155575</xdr:colOff>
      <xdr:row>99</xdr:row>
      <xdr:rowOff>44735</xdr:rowOff>
    </xdr:to>
    <xdr:sp macro="" textlink="">
      <xdr:nvSpPr>
        <xdr:cNvPr id="473" name="フローチャート : 判断 472"/>
        <xdr:cNvSpPr/>
      </xdr:nvSpPr>
      <xdr:spPr>
        <a:xfrm>
          <a:off x="6921500" y="169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35862</xdr:rowOff>
    </xdr:from>
    <xdr:ext cx="534377" cy="259045"/>
    <xdr:sp macro="" textlink="">
      <xdr:nvSpPr>
        <xdr:cNvPr id="474" name="テキスト ボックス 473"/>
        <xdr:cNvSpPr txBox="1"/>
      </xdr:nvSpPr>
      <xdr:spPr>
        <a:xfrm>
          <a:off x="6705111" y="1700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101016</xdr:rowOff>
    </xdr:from>
    <xdr:to>
      <xdr:col>15</xdr:col>
      <xdr:colOff>231775</xdr:colOff>
      <xdr:row>99</xdr:row>
      <xdr:rowOff>31166</xdr:rowOff>
    </xdr:to>
    <xdr:sp macro="" textlink="">
      <xdr:nvSpPr>
        <xdr:cNvPr id="480" name="円/楕円 479"/>
        <xdr:cNvSpPr/>
      </xdr:nvSpPr>
      <xdr:spPr>
        <a:xfrm>
          <a:off x="10426700" y="169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60393</xdr:rowOff>
    </xdr:from>
    <xdr:ext cx="534377" cy="259045"/>
    <xdr:sp macro="" textlink="">
      <xdr:nvSpPr>
        <xdr:cNvPr id="481" name="土木費該当値テキスト"/>
        <xdr:cNvSpPr txBox="1"/>
      </xdr:nvSpPr>
      <xdr:spPr>
        <a:xfrm>
          <a:off x="10528300" y="166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89435</xdr:rowOff>
    </xdr:from>
    <xdr:to>
      <xdr:col>14</xdr:col>
      <xdr:colOff>79375</xdr:colOff>
      <xdr:row>99</xdr:row>
      <xdr:rowOff>19585</xdr:rowOff>
    </xdr:to>
    <xdr:sp macro="" textlink="">
      <xdr:nvSpPr>
        <xdr:cNvPr id="482" name="円/楕円 481"/>
        <xdr:cNvSpPr/>
      </xdr:nvSpPr>
      <xdr:spPr>
        <a:xfrm>
          <a:off x="9588500" y="168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36112</xdr:rowOff>
    </xdr:from>
    <xdr:ext cx="534377" cy="259045"/>
    <xdr:sp macro="" textlink="">
      <xdr:nvSpPr>
        <xdr:cNvPr id="483" name="テキスト ボックス 482"/>
        <xdr:cNvSpPr txBox="1"/>
      </xdr:nvSpPr>
      <xdr:spPr>
        <a:xfrm>
          <a:off x="9372111" y="1666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99743</xdr:rowOff>
    </xdr:from>
    <xdr:to>
      <xdr:col>12</xdr:col>
      <xdr:colOff>561975</xdr:colOff>
      <xdr:row>99</xdr:row>
      <xdr:rowOff>29893</xdr:rowOff>
    </xdr:to>
    <xdr:sp macro="" textlink="">
      <xdr:nvSpPr>
        <xdr:cNvPr id="484" name="円/楕円 483"/>
        <xdr:cNvSpPr/>
      </xdr:nvSpPr>
      <xdr:spPr>
        <a:xfrm>
          <a:off x="8699500" y="169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46420</xdr:rowOff>
    </xdr:from>
    <xdr:ext cx="534377" cy="259045"/>
    <xdr:sp macro="" textlink="">
      <xdr:nvSpPr>
        <xdr:cNvPr id="485" name="テキスト ボックス 484"/>
        <xdr:cNvSpPr txBox="1"/>
      </xdr:nvSpPr>
      <xdr:spPr>
        <a:xfrm>
          <a:off x="8483111" y="1667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103270</xdr:rowOff>
    </xdr:from>
    <xdr:to>
      <xdr:col>11</xdr:col>
      <xdr:colOff>358775</xdr:colOff>
      <xdr:row>99</xdr:row>
      <xdr:rowOff>33420</xdr:rowOff>
    </xdr:to>
    <xdr:sp macro="" textlink="">
      <xdr:nvSpPr>
        <xdr:cNvPr id="486" name="円/楕円 485"/>
        <xdr:cNvSpPr/>
      </xdr:nvSpPr>
      <xdr:spPr>
        <a:xfrm>
          <a:off x="7810500" y="169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49947</xdr:rowOff>
    </xdr:from>
    <xdr:ext cx="534377" cy="259045"/>
    <xdr:sp macro="" textlink="">
      <xdr:nvSpPr>
        <xdr:cNvPr id="487" name="テキスト ボックス 486"/>
        <xdr:cNvSpPr txBox="1"/>
      </xdr:nvSpPr>
      <xdr:spPr>
        <a:xfrm>
          <a:off x="7594111" y="1668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98078</xdr:rowOff>
    </xdr:from>
    <xdr:to>
      <xdr:col>10</xdr:col>
      <xdr:colOff>155575</xdr:colOff>
      <xdr:row>99</xdr:row>
      <xdr:rowOff>28228</xdr:rowOff>
    </xdr:to>
    <xdr:sp macro="" textlink="">
      <xdr:nvSpPr>
        <xdr:cNvPr id="488" name="円/楕円 487"/>
        <xdr:cNvSpPr/>
      </xdr:nvSpPr>
      <xdr:spPr>
        <a:xfrm>
          <a:off x="6921500" y="169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44755</xdr:rowOff>
    </xdr:from>
    <xdr:ext cx="534377" cy="259045"/>
    <xdr:sp macro="" textlink="">
      <xdr:nvSpPr>
        <xdr:cNvPr id="489" name="テキスト ボックス 488"/>
        <xdr:cNvSpPr txBox="1"/>
      </xdr:nvSpPr>
      <xdr:spPr>
        <a:xfrm>
          <a:off x="6705111" y="166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42316</xdr:rowOff>
    </xdr:from>
    <xdr:to>
      <xdr:col>23</xdr:col>
      <xdr:colOff>517525</xdr:colOff>
      <xdr:row>38</xdr:row>
      <xdr:rowOff>55941</xdr:rowOff>
    </xdr:to>
    <xdr:cxnSp macro="">
      <xdr:nvCxnSpPr>
        <xdr:cNvPr id="517" name="直線コネクタ 516"/>
        <xdr:cNvCxnSpPr/>
      </xdr:nvCxnSpPr>
      <xdr:spPr>
        <a:xfrm>
          <a:off x="15481300" y="6385966"/>
          <a:ext cx="838200" cy="18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42316</xdr:rowOff>
    </xdr:from>
    <xdr:to>
      <xdr:col>22</xdr:col>
      <xdr:colOff>365125</xdr:colOff>
      <xdr:row>38</xdr:row>
      <xdr:rowOff>153370</xdr:rowOff>
    </xdr:to>
    <xdr:cxnSp macro="">
      <xdr:nvCxnSpPr>
        <xdr:cNvPr id="520" name="直線コネクタ 519"/>
        <xdr:cNvCxnSpPr/>
      </xdr:nvCxnSpPr>
      <xdr:spPr>
        <a:xfrm flipV="1">
          <a:off x="14592300" y="6385966"/>
          <a:ext cx="889000" cy="28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92974</xdr:rowOff>
    </xdr:from>
    <xdr:to>
      <xdr:col>21</xdr:col>
      <xdr:colOff>161925</xdr:colOff>
      <xdr:row>38</xdr:row>
      <xdr:rowOff>153370</xdr:rowOff>
    </xdr:to>
    <xdr:cxnSp macro="">
      <xdr:nvCxnSpPr>
        <xdr:cNvPr id="523" name="直線コネクタ 522"/>
        <xdr:cNvCxnSpPr/>
      </xdr:nvCxnSpPr>
      <xdr:spPr>
        <a:xfrm>
          <a:off x="13703300" y="6608074"/>
          <a:ext cx="889000" cy="6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45146</xdr:rowOff>
    </xdr:from>
    <xdr:to>
      <xdr:col>21</xdr:col>
      <xdr:colOff>212725</xdr:colOff>
      <xdr:row>37</xdr:row>
      <xdr:rowOff>146746</xdr:rowOff>
    </xdr:to>
    <xdr:sp macro="" textlink="">
      <xdr:nvSpPr>
        <xdr:cNvPr id="524" name="フローチャート : 判断 523"/>
        <xdr:cNvSpPr/>
      </xdr:nvSpPr>
      <xdr:spPr>
        <a:xfrm>
          <a:off x="14541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163273</xdr:rowOff>
    </xdr:from>
    <xdr:ext cx="534377" cy="259045"/>
    <xdr:sp macro="" textlink="">
      <xdr:nvSpPr>
        <xdr:cNvPr id="525" name="テキスト ボックス 524"/>
        <xdr:cNvSpPr txBox="1"/>
      </xdr:nvSpPr>
      <xdr:spPr>
        <a:xfrm>
          <a:off x="14325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92974</xdr:rowOff>
    </xdr:from>
    <xdr:to>
      <xdr:col>19</xdr:col>
      <xdr:colOff>644525</xdr:colOff>
      <xdr:row>38</xdr:row>
      <xdr:rowOff>126167</xdr:rowOff>
    </xdr:to>
    <xdr:cxnSp macro="">
      <xdr:nvCxnSpPr>
        <xdr:cNvPr id="526" name="直線コネクタ 525"/>
        <xdr:cNvCxnSpPr/>
      </xdr:nvCxnSpPr>
      <xdr:spPr>
        <a:xfrm flipV="1">
          <a:off x="12814300" y="6608074"/>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72029</xdr:rowOff>
    </xdr:from>
    <xdr:to>
      <xdr:col>20</xdr:col>
      <xdr:colOff>9525</xdr:colOff>
      <xdr:row>38</xdr:row>
      <xdr:rowOff>2180</xdr:rowOff>
    </xdr:to>
    <xdr:sp macro="" textlink="">
      <xdr:nvSpPr>
        <xdr:cNvPr id="527" name="フローチャート : 判断 526"/>
        <xdr:cNvSpPr/>
      </xdr:nvSpPr>
      <xdr:spPr>
        <a:xfrm>
          <a:off x="13652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18706</xdr:rowOff>
    </xdr:from>
    <xdr:ext cx="534377" cy="259045"/>
    <xdr:sp macro="" textlink="">
      <xdr:nvSpPr>
        <xdr:cNvPr id="528" name="テキスト ボックス 527"/>
        <xdr:cNvSpPr txBox="1"/>
      </xdr:nvSpPr>
      <xdr:spPr>
        <a:xfrm>
          <a:off x="13436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102753</xdr:rowOff>
    </xdr:from>
    <xdr:to>
      <xdr:col>18</xdr:col>
      <xdr:colOff>492125</xdr:colOff>
      <xdr:row>38</xdr:row>
      <xdr:rowOff>32903</xdr:rowOff>
    </xdr:to>
    <xdr:sp macro="" textlink="">
      <xdr:nvSpPr>
        <xdr:cNvPr id="529" name="フローチャート : 判断 528"/>
        <xdr:cNvSpPr/>
      </xdr:nvSpPr>
      <xdr:spPr>
        <a:xfrm>
          <a:off x="12763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49430</xdr:rowOff>
    </xdr:from>
    <xdr:ext cx="534377" cy="259045"/>
    <xdr:sp macro="" textlink="">
      <xdr:nvSpPr>
        <xdr:cNvPr id="530" name="テキスト ボックス 529"/>
        <xdr:cNvSpPr txBox="1"/>
      </xdr:nvSpPr>
      <xdr:spPr>
        <a:xfrm>
          <a:off x="12547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5141</xdr:rowOff>
    </xdr:from>
    <xdr:to>
      <xdr:col>23</xdr:col>
      <xdr:colOff>568325</xdr:colOff>
      <xdr:row>38</xdr:row>
      <xdr:rowOff>106741</xdr:rowOff>
    </xdr:to>
    <xdr:sp macro="" textlink="">
      <xdr:nvSpPr>
        <xdr:cNvPr id="536" name="円/楕円 535"/>
        <xdr:cNvSpPr/>
      </xdr:nvSpPr>
      <xdr:spPr>
        <a:xfrm>
          <a:off x="16268700" y="652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91518</xdr:rowOff>
    </xdr:from>
    <xdr:ext cx="534377" cy="259045"/>
    <xdr:sp macro="" textlink="">
      <xdr:nvSpPr>
        <xdr:cNvPr id="537" name="消防費該当値テキスト"/>
        <xdr:cNvSpPr txBox="1"/>
      </xdr:nvSpPr>
      <xdr:spPr>
        <a:xfrm>
          <a:off x="16370300" y="643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162966</xdr:rowOff>
    </xdr:from>
    <xdr:to>
      <xdr:col>22</xdr:col>
      <xdr:colOff>415925</xdr:colOff>
      <xdr:row>37</xdr:row>
      <xdr:rowOff>93116</xdr:rowOff>
    </xdr:to>
    <xdr:sp macro="" textlink="">
      <xdr:nvSpPr>
        <xdr:cNvPr id="538" name="円/楕円 537"/>
        <xdr:cNvSpPr/>
      </xdr:nvSpPr>
      <xdr:spPr>
        <a:xfrm>
          <a:off x="154305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84243</xdr:rowOff>
    </xdr:from>
    <xdr:ext cx="534377" cy="259045"/>
    <xdr:sp macro="" textlink="">
      <xdr:nvSpPr>
        <xdr:cNvPr id="539" name="テキスト ボックス 538"/>
        <xdr:cNvSpPr txBox="1"/>
      </xdr:nvSpPr>
      <xdr:spPr>
        <a:xfrm>
          <a:off x="15214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102570</xdr:rowOff>
    </xdr:from>
    <xdr:to>
      <xdr:col>21</xdr:col>
      <xdr:colOff>212725</xdr:colOff>
      <xdr:row>39</xdr:row>
      <xdr:rowOff>32720</xdr:rowOff>
    </xdr:to>
    <xdr:sp macro="" textlink="">
      <xdr:nvSpPr>
        <xdr:cNvPr id="540" name="円/楕円 539"/>
        <xdr:cNvSpPr/>
      </xdr:nvSpPr>
      <xdr:spPr>
        <a:xfrm>
          <a:off x="14541500" y="66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23847</xdr:rowOff>
    </xdr:from>
    <xdr:ext cx="469744" cy="259045"/>
    <xdr:sp macro="" textlink="">
      <xdr:nvSpPr>
        <xdr:cNvPr id="541" name="テキスト ボックス 540"/>
        <xdr:cNvSpPr txBox="1"/>
      </xdr:nvSpPr>
      <xdr:spPr>
        <a:xfrm>
          <a:off x="14357427" y="671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42174</xdr:rowOff>
    </xdr:from>
    <xdr:to>
      <xdr:col>20</xdr:col>
      <xdr:colOff>9525</xdr:colOff>
      <xdr:row>38</xdr:row>
      <xdr:rowOff>143774</xdr:rowOff>
    </xdr:to>
    <xdr:sp macro="" textlink="">
      <xdr:nvSpPr>
        <xdr:cNvPr id="542" name="円/楕円 541"/>
        <xdr:cNvSpPr/>
      </xdr:nvSpPr>
      <xdr:spPr>
        <a:xfrm>
          <a:off x="13652500" y="65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134901</xdr:rowOff>
    </xdr:from>
    <xdr:ext cx="534377" cy="259045"/>
    <xdr:sp macro="" textlink="">
      <xdr:nvSpPr>
        <xdr:cNvPr id="543" name="テキスト ボックス 542"/>
        <xdr:cNvSpPr txBox="1"/>
      </xdr:nvSpPr>
      <xdr:spPr>
        <a:xfrm>
          <a:off x="13436111" y="665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75367</xdr:rowOff>
    </xdr:from>
    <xdr:to>
      <xdr:col>18</xdr:col>
      <xdr:colOff>492125</xdr:colOff>
      <xdr:row>39</xdr:row>
      <xdr:rowOff>5517</xdr:rowOff>
    </xdr:to>
    <xdr:sp macro="" textlink="">
      <xdr:nvSpPr>
        <xdr:cNvPr id="544" name="円/楕円 543"/>
        <xdr:cNvSpPr/>
      </xdr:nvSpPr>
      <xdr:spPr>
        <a:xfrm>
          <a:off x="12763500" y="65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168094</xdr:rowOff>
    </xdr:from>
    <xdr:ext cx="534377" cy="259045"/>
    <xdr:sp macro="" textlink="">
      <xdr:nvSpPr>
        <xdr:cNvPr id="545" name="テキスト ボックス 544"/>
        <xdr:cNvSpPr txBox="1"/>
      </xdr:nvSpPr>
      <xdr:spPr>
        <a:xfrm>
          <a:off x="12547111" y="668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59370</xdr:rowOff>
    </xdr:from>
    <xdr:to>
      <xdr:col>23</xdr:col>
      <xdr:colOff>517525</xdr:colOff>
      <xdr:row>57</xdr:row>
      <xdr:rowOff>59294</xdr:rowOff>
    </xdr:to>
    <xdr:cxnSp macro="">
      <xdr:nvCxnSpPr>
        <xdr:cNvPr id="573" name="直線コネクタ 572"/>
        <xdr:cNvCxnSpPr/>
      </xdr:nvCxnSpPr>
      <xdr:spPr>
        <a:xfrm>
          <a:off x="15481300" y="9660570"/>
          <a:ext cx="838200" cy="1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59370</xdr:rowOff>
    </xdr:from>
    <xdr:to>
      <xdr:col>22</xdr:col>
      <xdr:colOff>365125</xdr:colOff>
      <xdr:row>56</xdr:row>
      <xdr:rowOff>145933</xdr:rowOff>
    </xdr:to>
    <xdr:cxnSp macro="">
      <xdr:nvCxnSpPr>
        <xdr:cNvPr id="576" name="直線コネクタ 575"/>
        <xdr:cNvCxnSpPr/>
      </xdr:nvCxnSpPr>
      <xdr:spPr>
        <a:xfrm flipV="1">
          <a:off x="14592300" y="9660570"/>
          <a:ext cx="889000" cy="8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40336</xdr:rowOff>
    </xdr:from>
    <xdr:to>
      <xdr:col>21</xdr:col>
      <xdr:colOff>161925</xdr:colOff>
      <xdr:row>56</xdr:row>
      <xdr:rowOff>145933</xdr:rowOff>
    </xdr:to>
    <xdr:cxnSp macro="">
      <xdr:nvCxnSpPr>
        <xdr:cNvPr id="579" name="直線コネクタ 578"/>
        <xdr:cNvCxnSpPr/>
      </xdr:nvCxnSpPr>
      <xdr:spPr>
        <a:xfrm>
          <a:off x="13703300" y="9641536"/>
          <a:ext cx="889000" cy="10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25410</xdr:rowOff>
    </xdr:from>
    <xdr:to>
      <xdr:col>21</xdr:col>
      <xdr:colOff>212725</xdr:colOff>
      <xdr:row>57</xdr:row>
      <xdr:rowOff>127010</xdr:rowOff>
    </xdr:to>
    <xdr:sp macro="" textlink="">
      <xdr:nvSpPr>
        <xdr:cNvPr id="580" name="フローチャート : 判断 579"/>
        <xdr:cNvSpPr/>
      </xdr:nvSpPr>
      <xdr:spPr>
        <a:xfrm>
          <a:off x="14541500" y="97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118137</xdr:rowOff>
    </xdr:from>
    <xdr:ext cx="534377" cy="259045"/>
    <xdr:sp macro="" textlink="">
      <xdr:nvSpPr>
        <xdr:cNvPr id="581" name="テキスト ボックス 580"/>
        <xdr:cNvSpPr txBox="1"/>
      </xdr:nvSpPr>
      <xdr:spPr>
        <a:xfrm>
          <a:off x="14325111" y="989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40336</xdr:rowOff>
    </xdr:from>
    <xdr:to>
      <xdr:col>19</xdr:col>
      <xdr:colOff>644525</xdr:colOff>
      <xdr:row>57</xdr:row>
      <xdr:rowOff>101661</xdr:rowOff>
    </xdr:to>
    <xdr:cxnSp macro="">
      <xdr:nvCxnSpPr>
        <xdr:cNvPr id="582" name="直線コネクタ 581"/>
        <xdr:cNvCxnSpPr/>
      </xdr:nvCxnSpPr>
      <xdr:spPr>
        <a:xfrm flipV="1">
          <a:off x="12814300" y="9641536"/>
          <a:ext cx="889000" cy="23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56683</xdr:rowOff>
    </xdr:from>
    <xdr:to>
      <xdr:col>20</xdr:col>
      <xdr:colOff>9525</xdr:colOff>
      <xdr:row>57</xdr:row>
      <xdr:rowOff>158283</xdr:rowOff>
    </xdr:to>
    <xdr:sp macro="" textlink="">
      <xdr:nvSpPr>
        <xdr:cNvPr id="583" name="フローチャート : 判断 582"/>
        <xdr:cNvSpPr/>
      </xdr:nvSpPr>
      <xdr:spPr>
        <a:xfrm>
          <a:off x="13652500" y="982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149410</xdr:rowOff>
    </xdr:from>
    <xdr:ext cx="534377" cy="259045"/>
    <xdr:sp macro="" textlink="">
      <xdr:nvSpPr>
        <xdr:cNvPr id="584" name="テキスト ボックス 583"/>
        <xdr:cNvSpPr txBox="1"/>
      </xdr:nvSpPr>
      <xdr:spPr>
        <a:xfrm>
          <a:off x="13436111" y="992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102967</xdr:rowOff>
    </xdr:from>
    <xdr:to>
      <xdr:col>18</xdr:col>
      <xdr:colOff>492125</xdr:colOff>
      <xdr:row>58</xdr:row>
      <xdr:rowOff>33117</xdr:rowOff>
    </xdr:to>
    <xdr:sp macro="" textlink="">
      <xdr:nvSpPr>
        <xdr:cNvPr id="585" name="フローチャート : 判断 584"/>
        <xdr:cNvSpPr/>
      </xdr:nvSpPr>
      <xdr:spPr>
        <a:xfrm>
          <a:off x="12763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24244</xdr:rowOff>
    </xdr:from>
    <xdr:ext cx="534377" cy="259045"/>
    <xdr:sp macro="" textlink="">
      <xdr:nvSpPr>
        <xdr:cNvPr id="586" name="テキスト ボックス 585"/>
        <xdr:cNvSpPr txBox="1"/>
      </xdr:nvSpPr>
      <xdr:spPr>
        <a:xfrm>
          <a:off x="12547111" y="996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8494</xdr:rowOff>
    </xdr:from>
    <xdr:to>
      <xdr:col>23</xdr:col>
      <xdr:colOff>568325</xdr:colOff>
      <xdr:row>57</xdr:row>
      <xdr:rowOff>110094</xdr:rowOff>
    </xdr:to>
    <xdr:sp macro="" textlink="">
      <xdr:nvSpPr>
        <xdr:cNvPr id="592" name="円/楕円 591"/>
        <xdr:cNvSpPr/>
      </xdr:nvSpPr>
      <xdr:spPr>
        <a:xfrm>
          <a:off x="16268700" y="97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31371</xdr:rowOff>
    </xdr:from>
    <xdr:ext cx="534377" cy="259045"/>
    <xdr:sp macro="" textlink="">
      <xdr:nvSpPr>
        <xdr:cNvPr id="593" name="教育費該当値テキスト"/>
        <xdr:cNvSpPr txBox="1"/>
      </xdr:nvSpPr>
      <xdr:spPr>
        <a:xfrm>
          <a:off x="16370300" y="963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46,526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8570</xdr:rowOff>
    </xdr:from>
    <xdr:to>
      <xdr:col>22</xdr:col>
      <xdr:colOff>415925</xdr:colOff>
      <xdr:row>56</xdr:row>
      <xdr:rowOff>110170</xdr:rowOff>
    </xdr:to>
    <xdr:sp macro="" textlink="">
      <xdr:nvSpPr>
        <xdr:cNvPr id="594" name="円/楕円 593"/>
        <xdr:cNvSpPr/>
      </xdr:nvSpPr>
      <xdr:spPr>
        <a:xfrm>
          <a:off x="15430500" y="96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126697</xdr:rowOff>
    </xdr:from>
    <xdr:ext cx="534377" cy="259045"/>
    <xdr:sp macro="" textlink="">
      <xdr:nvSpPr>
        <xdr:cNvPr id="595" name="テキスト ボックス 594"/>
        <xdr:cNvSpPr txBox="1"/>
      </xdr:nvSpPr>
      <xdr:spPr>
        <a:xfrm>
          <a:off x="15214111" y="938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95133</xdr:rowOff>
    </xdr:from>
    <xdr:to>
      <xdr:col>21</xdr:col>
      <xdr:colOff>212725</xdr:colOff>
      <xdr:row>57</xdr:row>
      <xdr:rowOff>25283</xdr:rowOff>
    </xdr:to>
    <xdr:sp macro="" textlink="">
      <xdr:nvSpPr>
        <xdr:cNvPr id="596" name="円/楕円 595"/>
        <xdr:cNvSpPr/>
      </xdr:nvSpPr>
      <xdr:spPr>
        <a:xfrm>
          <a:off x="14541500" y="96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41810</xdr:rowOff>
    </xdr:from>
    <xdr:ext cx="534377" cy="259045"/>
    <xdr:sp macro="" textlink="">
      <xdr:nvSpPr>
        <xdr:cNvPr id="597" name="テキスト ボックス 596"/>
        <xdr:cNvSpPr txBox="1"/>
      </xdr:nvSpPr>
      <xdr:spPr>
        <a:xfrm>
          <a:off x="14325111" y="94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160986</xdr:rowOff>
    </xdr:from>
    <xdr:to>
      <xdr:col>20</xdr:col>
      <xdr:colOff>9525</xdr:colOff>
      <xdr:row>56</xdr:row>
      <xdr:rowOff>91136</xdr:rowOff>
    </xdr:to>
    <xdr:sp macro="" textlink="">
      <xdr:nvSpPr>
        <xdr:cNvPr id="598" name="円/楕円 597"/>
        <xdr:cNvSpPr/>
      </xdr:nvSpPr>
      <xdr:spPr>
        <a:xfrm>
          <a:off x="13652500" y="95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107663</xdr:rowOff>
    </xdr:from>
    <xdr:ext cx="534377" cy="259045"/>
    <xdr:sp macro="" textlink="">
      <xdr:nvSpPr>
        <xdr:cNvPr id="599" name="テキスト ボックス 598"/>
        <xdr:cNvSpPr txBox="1"/>
      </xdr:nvSpPr>
      <xdr:spPr>
        <a:xfrm>
          <a:off x="13436111" y="93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50861</xdr:rowOff>
    </xdr:from>
    <xdr:to>
      <xdr:col>18</xdr:col>
      <xdr:colOff>492125</xdr:colOff>
      <xdr:row>57</xdr:row>
      <xdr:rowOff>152461</xdr:rowOff>
    </xdr:to>
    <xdr:sp macro="" textlink="">
      <xdr:nvSpPr>
        <xdr:cNvPr id="600" name="円/楕円 599"/>
        <xdr:cNvSpPr/>
      </xdr:nvSpPr>
      <xdr:spPr>
        <a:xfrm>
          <a:off x="12763500" y="98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168988</xdr:rowOff>
    </xdr:from>
    <xdr:ext cx="534377" cy="259045"/>
    <xdr:sp macro="" textlink="">
      <xdr:nvSpPr>
        <xdr:cNvPr id="601" name="テキスト ボックス 600"/>
        <xdr:cNvSpPr txBox="1"/>
      </xdr:nvSpPr>
      <xdr:spPr>
        <a:xfrm>
          <a:off x="12547111" y="959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43980</xdr:rowOff>
    </xdr:from>
    <xdr:to>
      <xdr:col>23</xdr:col>
      <xdr:colOff>517525</xdr:colOff>
      <xdr:row>79</xdr:row>
      <xdr:rowOff>44450</xdr:rowOff>
    </xdr:to>
    <xdr:cxnSp macro="">
      <xdr:nvCxnSpPr>
        <xdr:cNvPr id="630" name="直線コネクタ 629"/>
        <xdr:cNvCxnSpPr/>
      </xdr:nvCxnSpPr>
      <xdr:spPr>
        <a:xfrm>
          <a:off x="15481300" y="13588530"/>
          <a:ext cx="8382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40120</xdr:rowOff>
    </xdr:from>
    <xdr:to>
      <xdr:col>22</xdr:col>
      <xdr:colOff>365125</xdr:colOff>
      <xdr:row>79</xdr:row>
      <xdr:rowOff>43980</xdr:rowOff>
    </xdr:to>
    <xdr:cxnSp macro="">
      <xdr:nvCxnSpPr>
        <xdr:cNvPr id="633" name="直線コネクタ 632"/>
        <xdr:cNvCxnSpPr/>
      </xdr:nvCxnSpPr>
      <xdr:spPr>
        <a:xfrm>
          <a:off x="14592300" y="13584670"/>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40120</xdr:rowOff>
    </xdr:from>
    <xdr:to>
      <xdr:col>21</xdr:col>
      <xdr:colOff>161925</xdr:colOff>
      <xdr:row>79</xdr:row>
      <xdr:rowOff>44450</xdr:rowOff>
    </xdr:to>
    <xdr:cxnSp macro="">
      <xdr:nvCxnSpPr>
        <xdr:cNvPr id="636" name="直線コネクタ 635"/>
        <xdr:cNvCxnSpPr/>
      </xdr:nvCxnSpPr>
      <xdr:spPr>
        <a:xfrm flipV="1">
          <a:off x="13703300" y="13584670"/>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7" name="フローチャート : 判断 636"/>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8" name="テキスト ボックス 637"/>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40" name="フローチャート : 判断 639"/>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41" name="テキスト ボックス 640"/>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42" name="フローチャート : 判断 641"/>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3" name="テキスト ボックス 642"/>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164630</xdr:rowOff>
    </xdr:from>
    <xdr:to>
      <xdr:col>22</xdr:col>
      <xdr:colOff>415925</xdr:colOff>
      <xdr:row>79</xdr:row>
      <xdr:rowOff>94780</xdr:rowOff>
    </xdr:to>
    <xdr:sp macro="" textlink="">
      <xdr:nvSpPr>
        <xdr:cNvPr id="651" name="円/楕円 650"/>
        <xdr:cNvSpPr/>
      </xdr:nvSpPr>
      <xdr:spPr>
        <a:xfrm>
          <a:off x="15430500" y="135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85907</xdr:rowOff>
    </xdr:from>
    <xdr:ext cx="313932" cy="259045"/>
    <xdr:sp macro="" textlink="">
      <xdr:nvSpPr>
        <xdr:cNvPr id="652" name="テキスト ボックス 651"/>
        <xdr:cNvSpPr txBox="1"/>
      </xdr:nvSpPr>
      <xdr:spPr>
        <a:xfrm>
          <a:off x="15324333" y="13630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160770</xdr:rowOff>
    </xdr:from>
    <xdr:to>
      <xdr:col>21</xdr:col>
      <xdr:colOff>212725</xdr:colOff>
      <xdr:row>79</xdr:row>
      <xdr:rowOff>90920</xdr:rowOff>
    </xdr:to>
    <xdr:sp macro="" textlink="">
      <xdr:nvSpPr>
        <xdr:cNvPr id="653" name="円/楕円 652"/>
        <xdr:cNvSpPr/>
      </xdr:nvSpPr>
      <xdr:spPr>
        <a:xfrm>
          <a:off x="14541500" y="135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82047</xdr:rowOff>
    </xdr:from>
    <xdr:ext cx="378565" cy="259045"/>
    <xdr:sp macro="" textlink="">
      <xdr:nvSpPr>
        <xdr:cNvPr id="654" name="テキスト ボックス 653"/>
        <xdr:cNvSpPr txBox="1"/>
      </xdr:nvSpPr>
      <xdr:spPr>
        <a:xfrm>
          <a:off x="14403017" y="13626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117004</xdr:rowOff>
    </xdr:from>
    <xdr:to>
      <xdr:col>23</xdr:col>
      <xdr:colOff>517525</xdr:colOff>
      <xdr:row>94</xdr:row>
      <xdr:rowOff>121101</xdr:rowOff>
    </xdr:to>
    <xdr:cxnSp macro="">
      <xdr:nvCxnSpPr>
        <xdr:cNvPr id="689" name="直線コネクタ 688"/>
        <xdr:cNvCxnSpPr/>
      </xdr:nvCxnSpPr>
      <xdr:spPr>
        <a:xfrm flipV="1">
          <a:off x="15481300" y="16233304"/>
          <a:ext cx="8382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88297</xdr:rowOff>
    </xdr:from>
    <xdr:to>
      <xdr:col>22</xdr:col>
      <xdr:colOff>365125</xdr:colOff>
      <xdr:row>94</xdr:row>
      <xdr:rowOff>121101</xdr:rowOff>
    </xdr:to>
    <xdr:cxnSp macro="">
      <xdr:nvCxnSpPr>
        <xdr:cNvPr id="692" name="直線コネクタ 691"/>
        <xdr:cNvCxnSpPr/>
      </xdr:nvCxnSpPr>
      <xdr:spPr>
        <a:xfrm>
          <a:off x="14592300" y="16204597"/>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78239</xdr:rowOff>
    </xdr:from>
    <xdr:to>
      <xdr:col>21</xdr:col>
      <xdr:colOff>161925</xdr:colOff>
      <xdr:row>94</xdr:row>
      <xdr:rowOff>88297</xdr:rowOff>
    </xdr:to>
    <xdr:cxnSp macro="">
      <xdr:nvCxnSpPr>
        <xdr:cNvPr id="695" name="直線コネクタ 694"/>
        <xdr:cNvCxnSpPr/>
      </xdr:nvCxnSpPr>
      <xdr:spPr>
        <a:xfrm>
          <a:off x="13703300" y="16194539"/>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104494</xdr:rowOff>
    </xdr:from>
    <xdr:to>
      <xdr:col>21</xdr:col>
      <xdr:colOff>212725</xdr:colOff>
      <xdr:row>96</xdr:row>
      <xdr:rowOff>34644</xdr:rowOff>
    </xdr:to>
    <xdr:sp macro="" textlink="">
      <xdr:nvSpPr>
        <xdr:cNvPr id="696" name="フローチャート : 判断 695"/>
        <xdr:cNvSpPr/>
      </xdr:nvSpPr>
      <xdr:spPr>
        <a:xfrm>
          <a:off x="14541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25771</xdr:rowOff>
    </xdr:from>
    <xdr:ext cx="534377" cy="259045"/>
    <xdr:sp macro="" textlink="">
      <xdr:nvSpPr>
        <xdr:cNvPr id="697" name="テキスト ボックス 696"/>
        <xdr:cNvSpPr txBox="1"/>
      </xdr:nvSpPr>
      <xdr:spPr>
        <a:xfrm>
          <a:off x="14325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78239</xdr:rowOff>
    </xdr:from>
    <xdr:to>
      <xdr:col>19</xdr:col>
      <xdr:colOff>644525</xdr:colOff>
      <xdr:row>94</xdr:row>
      <xdr:rowOff>108398</xdr:rowOff>
    </xdr:to>
    <xdr:cxnSp macro="">
      <xdr:nvCxnSpPr>
        <xdr:cNvPr id="698" name="直線コネクタ 697"/>
        <xdr:cNvCxnSpPr/>
      </xdr:nvCxnSpPr>
      <xdr:spPr>
        <a:xfrm flipV="1">
          <a:off x="12814300" y="16194539"/>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95594</xdr:rowOff>
    </xdr:from>
    <xdr:to>
      <xdr:col>20</xdr:col>
      <xdr:colOff>9525</xdr:colOff>
      <xdr:row>96</xdr:row>
      <xdr:rowOff>25744</xdr:rowOff>
    </xdr:to>
    <xdr:sp macro="" textlink="">
      <xdr:nvSpPr>
        <xdr:cNvPr id="699" name="フローチャート : 判断 698"/>
        <xdr:cNvSpPr/>
      </xdr:nvSpPr>
      <xdr:spPr>
        <a:xfrm>
          <a:off x="13652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16871</xdr:rowOff>
    </xdr:from>
    <xdr:ext cx="534377" cy="259045"/>
    <xdr:sp macro="" textlink="">
      <xdr:nvSpPr>
        <xdr:cNvPr id="700" name="テキスト ボックス 699"/>
        <xdr:cNvSpPr txBox="1"/>
      </xdr:nvSpPr>
      <xdr:spPr>
        <a:xfrm>
          <a:off x="13436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99106</xdr:rowOff>
    </xdr:from>
    <xdr:to>
      <xdr:col>18</xdr:col>
      <xdr:colOff>492125</xdr:colOff>
      <xdr:row>96</xdr:row>
      <xdr:rowOff>29256</xdr:rowOff>
    </xdr:to>
    <xdr:sp macro="" textlink="">
      <xdr:nvSpPr>
        <xdr:cNvPr id="701" name="フローチャート : 判断 700"/>
        <xdr:cNvSpPr/>
      </xdr:nvSpPr>
      <xdr:spPr>
        <a:xfrm>
          <a:off x="12763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20383</xdr:rowOff>
    </xdr:from>
    <xdr:ext cx="534377" cy="259045"/>
    <xdr:sp macro="" textlink="">
      <xdr:nvSpPr>
        <xdr:cNvPr id="702" name="テキスト ボックス 701"/>
        <xdr:cNvSpPr txBox="1"/>
      </xdr:nvSpPr>
      <xdr:spPr>
        <a:xfrm>
          <a:off x="12547111" y="164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66204</xdr:rowOff>
    </xdr:from>
    <xdr:to>
      <xdr:col>23</xdr:col>
      <xdr:colOff>568325</xdr:colOff>
      <xdr:row>94</xdr:row>
      <xdr:rowOff>167804</xdr:rowOff>
    </xdr:to>
    <xdr:sp macro="" textlink="">
      <xdr:nvSpPr>
        <xdr:cNvPr id="708" name="円/楕円 707"/>
        <xdr:cNvSpPr/>
      </xdr:nvSpPr>
      <xdr:spPr>
        <a:xfrm>
          <a:off x="16268700" y="161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89081</xdr:rowOff>
    </xdr:from>
    <xdr:ext cx="534377" cy="259045"/>
    <xdr:sp macro="" textlink="">
      <xdr:nvSpPr>
        <xdr:cNvPr id="709" name="公債費該当値テキスト"/>
        <xdr:cNvSpPr txBox="1"/>
      </xdr:nvSpPr>
      <xdr:spPr>
        <a:xfrm>
          <a:off x="16370300" y="160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51,390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70301</xdr:rowOff>
    </xdr:from>
    <xdr:to>
      <xdr:col>22</xdr:col>
      <xdr:colOff>415925</xdr:colOff>
      <xdr:row>95</xdr:row>
      <xdr:rowOff>451</xdr:rowOff>
    </xdr:to>
    <xdr:sp macro="" textlink="">
      <xdr:nvSpPr>
        <xdr:cNvPr id="710" name="円/楕円 709"/>
        <xdr:cNvSpPr/>
      </xdr:nvSpPr>
      <xdr:spPr>
        <a:xfrm>
          <a:off x="15430500" y="161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16978</xdr:rowOff>
    </xdr:from>
    <xdr:ext cx="534377" cy="259045"/>
    <xdr:sp macro="" textlink="">
      <xdr:nvSpPr>
        <xdr:cNvPr id="711" name="テキスト ボックス 710"/>
        <xdr:cNvSpPr txBox="1"/>
      </xdr:nvSpPr>
      <xdr:spPr>
        <a:xfrm>
          <a:off x="15214111" y="159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37497</xdr:rowOff>
    </xdr:from>
    <xdr:to>
      <xdr:col>21</xdr:col>
      <xdr:colOff>212725</xdr:colOff>
      <xdr:row>94</xdr:row>
      <xdr:rowOff>139097</xdr:rowOff>
    </xdr:to>
    <xdr:sp macro="" textlink="">
      <xdr:nvSpPr>
        <xdr:cNvPr id="712" name="円/楕円 711"/>
        <xdr:cNvSpPr/>
      </xdr:nvSpPr>
      <xdr:spPr>
        <a:xfrm>
          <a:off x="14541500" y="161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155624</xdr:rowOff>
    </xdr:from>
    <xdr:ext cx="534377" cy="259045"/>
    <xdr:sp macro="" textlink="">
      <xdr:nvSpPr>
        <xdr:cNvPr id="713" name="テキスト ボックス 712"/>
        <xdr:cNvSpPr txBox="1"/>
      </xdr:nvSpPr>
      <xdr:spPr>
        <a:xfrm>
          <a:off x="14325111" y="1592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27439</xdr:rowOff>
    </xdr:from>
    <xdr:to>
      <xdr:col>20</xdr:col>
      <xdr:colOff>9525</xdr:colOff>
      <xdr:row>94</xdr:row>
      <xdr:rowOff>129039</xdr:rowOff>
    </xdr:to>
    <xdr:sp macro="" textlink="">
      <xdr:nvSpPr>
        <xdr:cNvPr id="714" name="円/楕円 713"/>
        <xdr:cNvSpPr/>
      </xdr:nvSpPr>
      <xdr:spPr>
        <a:xfrm>
          <a:off x="13652500" y="161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145566</xdr:rowOff>
    </xdr:from>
    <xdr:ext cx="534377" cy="259045"/>
    <xdr:sp macro="" textlink="">
      <xdr:nvSpPr>
        <xdr:cNvPr id="715" name="テキスト ボックス 714"/>
        <xdr:cNvSpPr txBox="1"/>
      </xdr:nvSpPr>
      <xdr:spPr>
        <a:xfrm>
          <a:off x="13436111" y="1591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57598</xdr:rowOff>
    </xdr:from>
    <xdr:to>
      <xdr:col>18</xdr:col>
      <xdr:colOff>492125</xdr:colOff>
      <xdr:row>94</xdr:row>
      <xdr:rowOff>159198</xdr:rowOff>
    </xdr:to>
    <xdr:sp macro="" textlink="">
      <xdr:nvSpPr>
        <xdr:cNvPr id="716" name="円/楕円 715"/>
        <xdr:cNvSpPr/>
      </xdr:nvSpPr>
      <xdr:spPr>
        <a:xfrm>
          <a:off x="12763500" y="1617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4275</xdr:rowOff>
    </xdr:from>
    <xdr:ext cx="534377" cy="259045"/>
    <xdr:sp macro="" textlink="">
      <xdr:nvSpPr>
        <xdr:cNvPr id="717" name="テキスト ボックス 716"/>
        <xdr:cNvSpPr txBox="1"/>
      </xdr:nvSpPr>
      <xdr:spPr>
        <a:xfrm>
          <a:off x="12547111" y="1594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3" name="フローチャート : 判断 752"/>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4" name="テキスト ボックス 753"/>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6" name="フローチャート : 判断 755"/>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7" name="テキスト ボックス 756"/>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8" name="フローチャート : 判断 757"/>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59" name="テキスト ボックス 758"/>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7" name="フローチャート :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5" name="フローチャート : 判断 814"/>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6" name="テキスト ボックス 815"/>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5" name="テキスト ボックス 824"/>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lt"/>
              <a:ea typeface="+mn-ea"/>
              <a:cs typeface="+mn-cs"/>
            </a:rPr>
            <a:t>　類似団体平均と大きく乖離している経費について、総務費は、平成</a:t>
          </a:r>
          <a:r>
            <a:rPr kumimoji="1" lang="en-US" altLang="ja-JP" sz="1150">
              <a:solidFill>
                <a:schemeClr val="dk1"/>
              </a:solidFill>
              <a:effectLst/>
              <a:latin typeface="+mn-lt"/>
              <a:ea typeface="+mn-ea"/>
              <a:cs typeface="+mn-cs"/>
            </a:rPr>
            <a:t>15</a:t>
          </a:r>
          <a:r>
            <a:rPr kumimoji="1" lang="ja-JP" altLang="ja-JP" sz="1150">
              <a:solidFill>
                <a:schemeClr val="dk1"/>
              </a:solidFill>
              <a:effectLst/>
              <a:latin typeface="+mn-lt"/>
              <a:ea typeface="+mn-ea"/>
              <a:cs typeface="+mn-cs"/>
            </a:rPr>
            <a:t>年度及び平成</a:t>
          </a:r>
          <a:r>
            <a:rPr kumimoji="1" lang="en-US" altLang="ja-JP" sz="1150">
              <a:solidFill>
                <a:schemeClr val="dk1"/>
              </a:solidFill>
              <a:effectLst/>
              <a:latin typeface="+mn-lt"/>
              <a:ea typeface="+mn-ea"/>
              <a:cs typeface="+mn-cs"/>
            </a:rPr>
            <a:t>17</a:t>
          </a:r>
          <a:r>
            <a:rPr kumimoji="1" lang="ja-JP" altLang="ja-JP" sz="1150">
              <a:solidFill>
                <a:schemeClr val="dk1"/>
              </a:solidFill>
              <a:effectLst/>
              <a:latin typeface="+mn-lt"/>
              <a:ea typeface="+mn-ea"/>
              <a:cs typeface="+mn-cs"/>
            </a:rPr>
            <a:t>年度に行った市町村合併による合併建設計画に基づき、</a:t>
          </a:r>
          <a:r>
            <a:rPr kumimoji="1" lang="ja-JP" altLang="en-US" sz="1150">
              <a:solidFill>
                <a:schemeClr val="dk1"/>
              </a:solidFill>
              <a:effectLst/>
              <a:latin typeface="+mn-lt"/>
              <a:ea typeface="+mn-ea"/>
              <a:cs typeface="+mn-cs"/>
            </a:rPr>
            <a:t>前年度の新発田駅前複合施設の整備に続き、新庁舎建設を</a:t>
          </a:r>
          <a:r>
            <a:rPr kumimoji="1" lang="ja-JP" altLang="ja-JP" sz="1150">
              <a:solidFill>
                <a:schemeClr val="dk1"/>
              </a:solidFill>
              <a:effectLst/>
              <a:latin typeface="+mn-lt"/>
              <a:ea typeface="+mn-ea"/>
              <a:cs typeface="+mn-cs"/>
            </a:rPr>
            <a:t>実施したことなどから、</a:t>
          </a:r>
          <a:r>
            <a:rPr kumimoji="1" lang="ja-JP" altLang="en-US" sz="1150">
              <a:solidFill>
                <a:schemeClr val="dk1"/>
              </a:solidFill>
              <a:effectLst/>
              <a:latin typeface="+mn-lt"/>
              <a:ea typeface="+mn-ea"/>
              <a:cs typeface="+mn-cs"/>
            </a:rPr>
            <a:t>引き続き高いコストと</a:t>
          </a:r>
          <a:r>
            <a:rPr kumimoji="1" lang="ja-JP" altLang="ja-JP" sz="1150">
              <a:solidFill>
                <a:schemeClr val="dk1"/>
              </a:solidFill>
              <a:effectLst/>
              <a:latin typeface="+mn-lt"/>
              <a:ea typeface="+mn-ea"/>
              <a:cs typeface="+mn-cs"/>
            </a:rPr>
            <a:t>なっている</a:t>
          </a:r>
          <a:r>
            <a:rPr kumimoji="1" lang="ja-JP" altLang="en-US" sz="1150">
              <a:solidFill>
                <a:schemeClr val="dk1"/>
              </a:solidFill>
              <a:effectLst/>
              <a:latin typeface="+mn-lt"/>
              <a:ea typeface="+mn-ea"/>
              <a:cs typeface="+mn-cs"/>
            </a:rPr>
            <a:t>が、</a:t>
          </a:r>
          <a:r>
            <a:rPr kumimoji="1" lang="ja-JP" altLang="ja-JP" sz="1150">
              <a:solidFill>
                <a:schemeClr val="dk1"/>
              </a:solidFill>
              <a:effectLst/>
              <a:latin typeface="+mn-lt"/>
              <a:ea typeface="+mn-ea"/>
              <a:cs typeface="+mn-cs"/>
            </a:rPr>
            <a:t>平成</a:t>
          </a:r>
          <a:r>
            <a:rPr kumimoji="1" lang="en-US" altLang="ja-JP" sz="1150">
              <a:solidFill>
                <a:schemeClr val="dk1"/>
              </a:solidFill>
              <a:effectLst/>
              <a:latin typeface="+mn-lt"/>
              <a:ea typeface="+mn-ea"/>
              <a:cs typeface="+mn-cs"/>
            </a:rPr>
            <a:t>30</a:t>
          </a:r>
          <a:r>
            <a:rPr kumimoji="1" lang="ja-JP" altLang="ja-JP" sz="1150">
              <a:solidFill>
                <a:schemeClr val="dk1"/>
              </a:solidFill>
              <a:effectLst/>
              <a:latin typeface="+mn-lt"/>
              <a:ea typeface="+mn-ea"/>
              <a:cs typeface="+mn-cs"/>
            </a:rPr>
            <a:t>年</a:t>
          </a:r>
          <a:r>
            <a:rPr kumimoji="1" lang="ja-JP" altLang="en-US" sz="1150">
              <a:solidFill>
                <a:schemeClr val="dk1"/>
              </a:solidFill>
              <a:effectLst/>
              <a:latin typeface="+mn-lt"/>
              <a:ea typeface="+mn-ea"/>
              <a:cs typeface="+mn-cs"/>
            </a:rPr>
            <a:t>を予定とする</a:t>
          </a:r>
          <a:r>
            <a:rPr kumimoji="1" lang="ja-JP" altLang="ja-JP" sz="1150">
              <a:solidFill>
                <a:schemeClr val="dk1"/>
              </a:solidFill>
              <a:effectLst/>
              <a:latin typeface="+mn-lt"/>
              <a:ea typeface="+mn-ea"/>
              <a:cs typeface="+mn-cs"/>
            </a:rPr>
            <a:t>計画の完了により、コストは低下するものと推計している。農林水産業費は当市の基幹産業である農業振興経費として、ほ場整備やかんがい排水整備事業などのハード事業や、生産者支援施策などのソフト事業を実施しているためである。商工費については、産業振興策として実施する各種の制度融資事業等によるものである。</a:t>
          </a:r>
          <a:r>
            <a:rPr kumimoji="1" lang="ja-JP" altLang="en-US" sz="1150">
              <a:solidFill>
                <a:schemeClr val="dk1"/>
              </a:solidFill>
              <a:effectLst/>
              <a:latin typeface="+mn-lt"/>
              <a:ea typeface="+mn-ea"/>
              <a:cs typeface="+mn-cs"/>
            </a:rPr>
            <a:t>土</a:t>
          </a:r>
          <a:r>
            <a:rPr kumimoji="1" lang="ja-JP" altLang="ja-JP" sz="1150">
              <a:solidFill>
                <a:schemeClr val="dk1"/>
              </a:solidFill>
              <a:effectLst/>
              <a:latin typeface="+mn-lt"/>
              <a:ea typeface="+mn-ea"/>
              <a:cs typeface="+mn-cs"/>
            </a:rPr>
            <a:t>木費については、除</a:t>
          </a:r>
          <a:r>
            <a:rPr kumimoji="1" lang="ja-JP" altLang="en-US" sz="1150">
              <a:solidFill>
                <a:schemeClr val="dk1"/>
              </a:solidFill>
              <a:effectLst/>
              <a:latin typeface="+mn-lt"/>
              <a:ea typeface="+mn-ea"/>
              <a:cs typeface="+mn-cs"/>
            </a:rPr>
            <a:t>排</a:t>
          </a:r>
          <a:r>
            <a:rPr kumimoji="1" lang="ja-JP" altLang="ja-JP" sz="1150">
              <a:solidFill>
                <a:schemeClr val="dk1"/>
              </a:solidFill>
              <a:effectLst/>
              <a:latin typeface="+mn-lt"/>
              <a:ea typeface="+mn-ea"/>
              <a:cs typeface="+mn-cs"/>
            </a:rPr>
            <a:t>雪に係る経費が主な要因である。公債費については、合併建設計画に基づく事業実施の財源として発行した合併特例債などの償還金により類似団体平均を上回っているが、交付税算入率の高い地方債を選択するなど、財政負担の軽減化に努めている。</a:t>
          </a:r>
          <a:endParaRPr lang="ja-JP" altLang="ja-JP" sz="1150">
            <a:effectLst/>
          </a:endParaRPr>
        </a:p>
        <a:p>
          <a:r>
            <a:rPr kumimoji="1" lang="ja-JP" altLang="ja-JP" sz="1150">
              <a:solidFill>
                <a:schemeClr val="dk1"/>
              </a:solidFill>
              <a:effectLst/>
              <a:latin typeface="+mn-lt"/>
              <a:ea typeface="+mn-ea"/>
              <a:cs typeface="+mn-cs"/>
            </a:rPr>
            <a:t>　その他の経費については概ね類似団体平均と同程度のコストとなっているが、継続的な経費削減に努め、可能な限り市民サービスにつながる経費へのシフトや将来に備えた蓄えを進めていきたい。</a:t>
          </a:r>
          <a:endParaRPr lang="ja-JP" altLang="ja-JP" sz="11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標準財政規模に対する財政調整基金残高、実質収支額及び実質単年度収支の割合を示したもの。</a:t>
          </a:r>
          <a:endParaRPr lang="ja-JP" altLang="ja-JP" sz="1050">
            <a:effectLst/>
          </a:endParaRPr>
        </a:p>
        <a:p>
          <a:r>
            <a:rPr kumimoji="1" lang="ja-JP" altLang="ja-JP" sz="1050">
              <a:solidFill>
                <a:schemeClr val="dk1"/>
              </a:solidFill>
              <a:effectLst/>
              <a:latin typeface="+mn-lt"/>
              <a:ea typeface="+mn-ea"/>
              <a:cs typeface="+mn-cs"/>
            </a:rPr>
            <a:t>　財政調整基金残高については、平成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年度の約</a:t>
          </a:r>
          <a:r>
            <a:rPr kumimoji="1" lang="en-US" altLang="ja-JP" sz="1050">
              <a:solidFill>
                <a:schemeClr val="dk1"/>
              </a:solidFill>
              <a:effectLst/>
              <a:latin typeface="+mn-lt"/>
              <a:ea typeface="+mn-ea"/>
              <a:cs typeface="+mn-cs"/>
            </a:rPr>
            <a:t>38.4</a:t>
          </a:r>
          <a:r>
            <a:rPr kumimoji="1" lang="ja-JP" altLang="ja-JP" sz="1050">
              <a:solidFill>
                <a:schemeClr val="dk1"/>
              </a:solidFill>
              <a:effectLst/>
              <a:latin typeface="+mn-lt"/>
              <a:ea typeface="+mn-ea"/>
              <a:cs typeface="+mn-cs"/>
            </a:rPr>
            <a:t>億円の残高に対して、</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年度には約</a:t>
          </a:r>
          <a:r>
            <a:rPr kumimoji="1" lang="en-US" altLang="ja-JP" sz="1050">
              <a:solidFill>
                <a:schemeClr val="dk1"/>
              </a:solidFill>
              <a:effectLst/>
              <a:latin typeface="+mn-lt"/>
              <a:ea typeface="+mn-ea"/>
              <a:cs typeface="+mn-cs"/>
            </a:rPr>
            <a:t>36.9</a:t>
          </a:r>
          <a:r>
            <a:rPr kumimoji="1" lang="ja-JP" altLang="ja-JP" sz="1050">
              <a:solidFill>
                <a:schemeClr val="dk1"/>
              </a:solidFill>
              <a:effectLst/>
              <a:latin typeface="+mn-lt"/>
              <a:ea typeface="+mn-ea"/>
              <a:cs typeface="+mn-cs"/>
            </a:rPr>
            <a:t>億円となり、約</a:t>
          </a:r>
          <a:r>
            <a:rPr kumimoji="1" lang="en-US" altLang="ja-JP" sz="1050">
              <a:solidFill>
                <a:schemeClr val="dk1"/>
              </a:solidFill>
              <a:effectLst/>
              <a:latin typeface="+mn-lt"/>
              <a:ea typeface="+mn-ea"/>
              <a:cs typeface="+mn-cs"/>
            </a:rPr>
            <a:t>1.5</a:t>
          </a:r>
          <a:r>
            <a:rPr kumimoji="1" lang="ja-JP" altLang="ja-JP" sz="1050">
              <a:solidFill>
                <a:schemeClr val="dk1"/>
              </a:solidFill>
              <a:effectLst/>
              <a:latin typeface="+mn-lt"/>
              <a:ea typeface="+mn-ea"/>
              <a:cs typeface="+mn-cs"/>
            </a:rPr>
            <a:t>億円減少したことにより、比率も減少した。除雪費の大幅な増加などにより、基金を取り崩したことが主な要因である。健全財政を堅持するため、財政計画に基づき、基金残高の確保に努めていきたい。</a:t>
          </a:r>
          <a:endParaRPr lang="ja-JP" altLang="ja-JP" sz="1050">
            <a:effectLst/>
          </a:endParaRPr>
        </a:p>
        <a:p>
          <a:r>
            <a:rPr kumimoji="1" lang="ja-JP" altLang="ja-JP" sz="1050">
              <a:solidFill>
                <a:schemeClr val="dk1"/>
              </a:solidFill>
              <a:effectLst/>
              <a:latin typeface="+mn-lt"/>
              <a:ea typeface="+mn-ea"/>
              <a:cs typeface="+mn-cs"/>
            </a:rPr>
            <a:t>　実質収支額については、平成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年度の約</a:t>
          </a:r>
          <a:r>
            <a:rPr kumimoji="1" lang="en-US" altLang="ja-JP" sz="1050">
              <a:solidFill>
                <a:schemeClr val="dk1"/>
              </a:solidFill>
              <a:effectLst/>
              <a:latin typeface="+mn-lt"/>
              <a:ea typeface="+mn-ea"/>
              <a:cs typeface="+mn-cs"/>
            </a:rPr>
            <a:t>11.8</a:t>
          </a:r>
          <a:r>
            <a:rPr kumimoji="1" lang="ja-JP" altLang="ja-JP" sz="1050">
              <a:solidFill>
                <a:schemeClr val="dk1"/>
              </a:solidFill>
              <a:effectLst/>
              <a:latin typeface="+mn-lt"/>
              <a:ea typeface="+mn-ea"/>
              <a:cs typeface="+mn-cs"/>
            </a:rPr>
            <a:t>億円に対して、</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年度は約</a:t>
          </a:r>
          <a:r>
            <a:rPr kumimoji="1" lang="en-US" altLang="ja-JP" sz="1050">
              <a:solidFill>
                <a:schemeClr val="dk1"/>
              </a:solidFill>
              <a:effectLst/>
              <a:latin typeface="+mn-lt"/>
              <a:ea typeface="+mn-ea"/>
              <a:cs typeface="+mn-cs"/>
            </a:rPr>
            <a:t>11.6</a:t>
          </a:r>
          <a:r>
            <a:rPr kumimoji="1" lang="ja-JP" altLang="ja-JP" sz="1050">
              <a:solidFill>
                <a:schemeClr val="dk1"/>
              </a:solidFill>
              <a:effectLst/>
              <a:latin typeface="+mn-lt"/>
              <a:ea typeface="+mn-ea"/>
              <a:cs typeface="+mn-cs"/>
            </a:rPr>
            <a:t>億円となり、前年度とほぼ同程度の比率となった。実質単年度収支については、平成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年度は赤字決算、</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年度も約</a:t>
          </a:r>
          <a:r>
            <a:rPr kumimoji="1" lang="en-US" altLang="ja-JP" sz="1050">
              <a:solidFill>
                <a:schemeClr val="dk1"/>
              </a:solidFill>
              <a:effectLst/>
              <a:latin typeface="+mn-lt"/>
              <a:ea typeface="+mn-ea"/>
              <a:cs typeface="+mn-cs"/>
            </a:rPr>
            <a:t>1.7</a:t>
          </a:r>
          <a:r>
            <a:rPr kumimoji="1" lang="ja-JP" altLang="ja-JP" sz="1050">
              <a:solidFill>
                <a:schemeClr val="dk1"/>
              </a:solidFill>
              <a:effectLst/>
              <a:latin typeface="+mn-lt"/>
              <a:ea typeface="+mn-ea"/>
              <a:cs typeface="+mn-cs"/>
            </a:rPr>
            <a:t>億円の赤字決算となった。歳入での地方交付税や地方消費税交付金の減少、歳出での扶助費等の増加のほか、除雪費の大幅な増加が主な要因である。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年度は、一般会計の実質収支が減少したため、黒字額も減少となっており、</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年度も一般会計の実質収支は減少したものの、臨時財政対策債、地方交付税及び国県支出金などについては増額があったため、適正範囲となっている。</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年度は、一般会計の実質収支は伸びており、特別会計において実質収支が減少したものの、適正範囲となっている。</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年度とは逆に一般会計の実質収支は減少したものの、特別会計において実質収支が伸びており、適正範囲となっている。</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年度は、平成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年度と同様、一般会計の実質収支はわずかに減少したものの、特別会計等において、実質収支が伸びている会計が複数あったことにより、適正範囲となっている。</a:t>
          </a:r>
          <a:endParaRPr lang="ja-JP" altLang="ja-JP" sz="1400">
            <a:effectLst/>
          </a:endParaRPr>
        </a:p>
        <a:p>
          <a:pPr eaLnBrk="1" fontAlgn="auto" latinLnBrk="0" hangingPunct="1"/>
          <a:r>
            <a:rPr lang="ja-JP" altLang="ja-JP" sz="1400" b="0" i="0" baseline="0">
              <a:solidFill>
                <a:schemeClr val="dk1"/>
              </a:solidFill>
              <a:effectLst/>
              <a:latin typeface="+mn-lt"/>
              <a:ea typeface="+mn-ea"/>
              <a:cs typeface="+mn-cs"/>
            </a:rPr>
            <a:t>　連結実質赤字は生じてないため、今後も的確な財政運営に努めていきたい。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49289118</v>
      </c>
      <c r="BO4" s="411"/>
      <c r="BP4" s="411"/>
      <c r="BQ4" s="411"/>
      <c r="BR4" s="411"/>
      <c r="BS4" s="411"/>
      <c r="BT4" s="411"/>
      <c r="BU4" s="412"/>
      <c r="BV4" s="410">
        <v>51688982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v>
      </c>
      <c r="CU4" s="588"/>
      <c r="CV4" s="588"/>
      <c r="CW4" s="588"/>
      <c r="CX4" s="588"/>
      <c r="CY4" s="588"/>
      <c r="CZ4" s="588"/>
      <c r="DA4" s="589"/>
      <c r="DB4" s="587">
        <v>4.5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48083448</v>
      </c>
      <c r="BO5" s="416"/>
      <c r="BP5" s="416"/>
      <c r="BQ5" s="416"/>
      <c r="BR5" s="416"/>
      <c r="BS5" s="416"/>
      <c r="BT5" s="416"/>
      <c r="BU5" s="417"/>
      <c r="BV5" s="415">
        <v>50217909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89.7</v>
      </c>
      <c r="CU5" s="386"/>
      <c r="CV5" s="386"/>
      <c r="CW5" s="386"/>
      <c r="CX5" s="386"/>
      <c r="CY5" s="386"/>
      <c r="CZ5" s="386"/>
      <c r="DA5" s="387"/>
      <c r="DB5" s="385">
        <v>86.4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1205670</v>
      </c>
      <c r="BO6" s="416"/>
      <c r="BP6" s="416"/>
      <c r="BQ6" s="416"/>
      <c r="BR6" s="416"/>
      <c r="BS6" s="416"/>
      <c r="BT6" s="416"/>
      <c r="BU6" s="417"/>
      <c r="BV6" s="415">
        <v>1471073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94.7</v>
      </c>
      <c r="CU6" s="562"/>
      <c r="CV6" s="562"/>
      <c r="CW6" s="562"/>
      <c r="CX6" s="562"/>
      <c r="CY6" s="562"/>
      <c r="CZ6" s="562"/>
      <c r="DA6" s="563"/>
      <c r="DB6" s="561">
        <v>92.2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46557</v>
      </c>
      <c r="BO7" s="416"/>
      <c r="BP7" s="416"/>
      <c r="BQ7" s="416"/>
      <c r="BR7" s="416"/>
      <c r="BS7" s="416"/>
      <c r="BT7" s="416"/>
      <c r="BU7" s="417"/>
      <c r="BV7" s="415">
        <v>291238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26000069</v>
      </c>
      <c r="CU7" s="416"/>
      <c r="CV7" s="416"/>
      <c r="CW7" s="416"/>
      <c r="CX7" s="416"/>
      <c r="CY7" s="416"/>
      <c r="CZ7" s="416"/>
      <c r="DA7" s="417"/>
      <c r="DB7" s="415">
        <v>26297596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1159113</v>
      </c>
      <c r="BO8" s="416"/>
      <c r="BP8" s="416"/>
      <c r="BQ8" s="416"/>
      <c r="BR8" s="416"/>
      <c r="BS8" s="416"/>
      <c r="BT8" s="416"/>
      <c r="BU8" s="417"/>
      <c r="BV8" s="415">
        <v>1179835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0.49</v>
      </c>
      <c r="CU8" s="525"/>
      <c r="CV8" s="525"/>
      <c r="CW8" s="525"/>
      <c r="CX8" s="525"/>
      <c r="CY8" s="525"/>
      <c r="CZ8" s="525"/>
      <c r="DA8" s="526"/>
      <c r="DB8" s="524">
        <v>0.49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98611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-20722</v>
      </c>
      <c r="BO9" s="416"/>
      <c r="BP9" s="416"/>
      <c r="BQ9" s="416"/>
      <c r="BR9" s="416"/>
      <c r="BS9" s="416"/>
      <c r="BT9" s="416"/>
      <c r="BU9" s="417"/>
      <c r="BV9" s="415">
        <v>-65930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16.100000000000001</v>
      </c>
      <c r="CU9" s="386"/>
      <c r="CV9" s="386"/>
      <c r="CW9" s="386"/>
      <c r="CX9" s="386"/>
      <c r="CY9" s="386"/>
      <c r="CZ9" s="386"/>
      <c r="DA9" s="387"/>
      <c r="DB9" s="385">
        <v>15.8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101202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1045952</v>
      </c>
      <c r="BO10" s="416"/>
      <c r="BP10" s="416"/>
      <c r="BQ10" s="416"/>
      <c r="BR10" s="416"/>
      <c r="BS10" s="416"/>
      <c r="BT10" s="416"/>
      <c r="BU10" s="417"/>
      <c r="BV10" s="415">
        <v>1227853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99700</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1200005</v>
      </c>
      <c r="BO12" s="416"/>
      <c r="BP12" s="416"/>
      <c r="BQ12" s="416"/>
      <c r="BR12" s="416"/>
      <c r="BS12" s="416"/>
      <c r="BT12" s="416"/>
      <c r="BU12" s="417"/>
      <c r="BV12" s="415">
        <v>1246981</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99146</v>
      </c>
      <c r="S13" s="517"/>
      <c r="T13" s="517"/>
      <c r="U13" s="517"/>
      <c r="V13" s="518"/>
      <c r="W13" s="504" t="s">
        <v>123</v>
      </c>
      <c r="X13" s="428"/>
      <c r="Y13" s="428"/>
      <c r="Z13" s="428"/>
      <c r="AA13" s="428"/>
      <c r="AB13" s="429"/>
      <c r="AC13" s="391">
        <v>3286</v>
      </c>
      <c r="AD13" s="392"/>
      <c r="AE13" s="392"/>
      <c r="AF13" s="392"/>
      <c r="AG13" s="393"/>
      <c r="AH13" s="391">
        <v>3562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-174775</v>
      </c>
      <c r="BO13" s="416"/>
      <c r="BP13" s="416"/>
      <c r="BQ13" s="416"/>
      <c r="BR13" s="416"/>
      <c r="BS13" s="416"/>
      <c r="BT13" s="416"/>
      <c r="BU13" s="417"/>
      <c r="BV13" s="415">
        <v>-85058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7.7</v>
      </c>
      <c r="CU13" s="386"/>
      <c r="CV13" s="386"/>
      <c r="CW13" s="386"/>
      <c r="CX13" s="386"/>
      <c r="CY13" s="386"/>
      <c r="CZ13" s="386"/>
      <c r="DA13" s="387"/>
      <c r="DB13" s="385">
        <v>8.6999999999999993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100314</v>
      </c>
      <c r="S14" s="517"/>
      <c r="T14" s="517"/>
      <c r="U14" s="517"/>
      <c r="V14" s="518"/>
      <c r="W14" s="519"/>
      <c r="X14" s="431"/>
      <c r="Y14" s="431"/>
      <c r="Z14" s="431"/>
      <c r="AA14" s="431"/>
      <c r="AB14" s="432"/>
      <c r="AC14" s="509">
        <v>6.9</v>
      </c>
      <c r="AD14" s="510"/>
      <c r="AE14" s="510"/>
      <c r="AF14" s="510"/>
      <c r="AG14" s="511"/>
      <c r="AH14" s="509">
        <v>7.4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69.7</v>
      </c>
      <c r="CU14" s="488"/>
      <c r="CV14" s="488"/>
      <c r="CW14" s="488"/>
      <c r="CX14" s="488"/>
      <c r="CY14" s="488"/>
      <c r="CZ14" s="488"/>
      <c r="DA14" s="489"/>
      <c r="DB14" s="520">
        <v>64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99813</v>
      </c>
      <c r="S15" s="517"/>
      <c r="T15" s="517"/>
      <c r="U15" s="517"/>
      <c r="V15" s="518"/>
      <c r="W15" s="504" t="s">
        <v>130</v>
      </c>
      <c r="X15" s="428"/>
      <c r="Y15" s="428"/>
      <c r="Z15" s="428"/>
      <c r="AA15" s="428"/>
      <c r="AB15" s="429"/>
      <c r="AC15" s="391">
        <v>14165</v>
      </c>
      <c r="AD15" s="392"/>
      <c r="AE15" s="392"/>
      <c r="AF15" s="392"/>
      <c r="AG15" s="393"/>
      <c r="AH15" s="391">
        <v>14218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10296132</v>
      </c>
      <c r="BO15" s="411"/>
      <c r="BP15" s="411"/>
      <c r="BQ15" s="411"/>
      <c r="BR15" s="411"/>
      <c r="BS15" s="411"/>
      <c r="BT15" s="411"/>
      <c r="BU15" s="412"/>
      <c r="BV15" s="410">
        <v>10074652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29.6</v>
      </c>
      <c r="AD16" s="510"/>
      <c r="AE16" s="510"/>
      <c r="AF16" s="510"/>
      <c r="AG16" s="511"/>
      <c r="AH16" s="509">
        <v>29.7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20753491</v>
      </c>
      <c r="BO16" s="416"/>
      <c r="BP16" s="416"/>
      <c r="BQ16" s="416"/>
      <c r="BR16" s="416"/>
      <c r="BS16" s="416"/>
      <c r="BT16" s="416"/>
      <c r="BU16" s="417"/>
      <c r="BV16" s="415">
        <v>20429369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30484</v>
      </c>
      <c r="AD17" s="392"/>
      <c r="AE17" s="392"/>
      <c r="AF17" s="392"/>
      <c r="AG17" s="393"/>
      <c r="AH17" s="391">
        <v>30039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13020303</v>
      </c>
      <c r="BO17" s="416"/>
      <c r="BP17" s="416"/>
      <c r="BQ17" s="416"/>
      <c r="BR17" s="416"/>
      <c r="BS17" s="416"/>
      <c r="BT17" s="416"/>
      <c r="BU17" s="417"/>
      <c r="BV17" s="415">
        <v>12735386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533.1</v>
      </c>
      <c r="M18" s="480"/>
      <c r="N18" s="480"/>
      <c r="O18" s="480"/>
      <c r="P18" s="480"/>
      <c r="Q18" s="480"/>
      <c r="R18" s="481"/>
      <c r="S18" s="481"/>
      <c r="T18" s="481"/>
      <c r="U18" s="481"/>
      <c r="V18" s="482"/>
      <c r="W18" s="496"/>
      <c r="X18" s="497"/>
      <c r="Y18" s="497"/>
      <c r="Z18" s="497"/>
      <c r="AA18" s="497"/>
      <c r="AB18" s="505"/>
      <c r="AC18" s="379">
        <v>63.6</v>
      </c>
      <c r="AD18" s="380"/>
      <c r="AE18" s="380"/>
      <c r="AF18" s="380"/>
      <c r="AG18" s="483"/>
      <c r="AH18" s="379">
        <v>62.8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23596929</v>
      </c>
      <c r="BO18" s="416"/>
      <c r="BP18" s="416"/>
      <c r="BQ18" s="416"/>
      <c r="BR18" s="416"/>
      <c r="BS18" s="416"/>
      <c r="BT18" s="416"/>
      <c r="BU18" s="417"/>
      <c r="BV18" s="415">
        <v>23244453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185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30931011</v>
      </c>
      <c r="BO19" s="416"/>
      <c r="BP19" s="416"/>
      <c r="BQ19" s="416"/>
      <c r="BR19" s="416"/>
      <c r="BS19" s="416"/>
      <c r="BT19" s="416"/>
      <c r="BU19" s="417"/>
      <c r="BV19" s="415">
        <v>31581171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34186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56825147</v>
      </c>
      <c r="BO23" s="416"/>
      <c r="BP23" s="416"/>
      <c r="BQ23" s="416"/>
      <c r="BR23" s="416"/>
      <c r="BS23" s="416"/>
      <c r="BT23" s="416"/>
      <c r="BU23" s="417"/>
      <c r="BV23" s="415">
        <v>54043679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6636</v>
      </c>
      <c r="R24" s="392"/>
      <c r="S24" s="392"/>
      <c r="T24" s="392"/>
      <c r="U24" s="392"/>
      <c r="V24" s="393"/>
      <c r="W24" s="457"/>
      <c r="X24" s="448"/>
      <c r="Y24" s="449"/>
      <c r="Z24" s="388" t="s">
        <v>154</v>
      </c>
      <c r="AA24" s="389"/>
      <c r="AB24" s="389"/>
      <c r="AC24" s="389"/>
      <c r="AD24" s="389"/>
      <c r="AE24" s="389"/>
      <c r="AF24" s="389"/>
      <c r="AG24" s="390"/>
      <c r="AH24" s="391">
        <v>760</v>
      </c>
      <c r="AI24" s="392"/>
      <c r="AJ24" s="392"/>
      <c r="AK24" s="392"/>
      <c r="AL24" s="393"/>
      <c r="AM24" s="391">
        <v>2250360</v>
      </c>
      <c r="AN24" s="392"/>
      <c r="AO24" s="392"/>
      <c r="AP24" s="392"/>
      <c r="AQ24" s="392"/>
      <c r="AR24" s="393"/>
      <c r="AS24" s="391">
        <v>2961</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39959967</v>
      </c>
      <c r="BO24" s="416"/>
      <c r="BP24" s="416"/>
      <c r="BQ24" s="416"/>
      <c r="BR24" s="416"/>
      <c r="BS24" s="416"/>
      <c r="BT24" s="416"/>
      <c r="BU24" s="417"/>
      <c r="BV24" s="415">
        <v>36531108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6188</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2899882</v>
      </c>
      <c r="BO25" s="411"/>
      <c r="BP25" s="411"/>
      <c r="BQ25" s="411"/>
      <c r="BR25" s="411"/>
      <c r="BS25" s="411"/>
      <c r="BT25" s="411"/>
      <c r="BU25" s="412"/>
      <c r="BV25" s="410">
        <v>7467237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6045</v>
      </c>
      <c r="R26" s="392"/>
      <c r="S26" s="392"/>
      <c r="T26" s="392"/>
      <c r="U26" s="392"/>
      <c r="V26" s="393"/>
      <c r="W26" s="457"/>
      <c r="X26" s="448"/>
      <c r="Y26" s="449"/>
      <c r="Z26" s="388" t="s">
        <v>160</v>
      </c>
      <c r="AA26" s="470"/>
      <c r="AB26" s="470"/>
      <c r="AC26" s="470"/>
      <c r="AD26" s="470"/>
      <c r="AE26" s="470"/>
      <c r="AF26" s="470"/>
      <c r="AG26" s="471"/>
      <c r="AH26" s="391">
        <v>68</v>
      </c>
      <c r="AI26" s="392"/>
      <c r="AJ26" s="392"/>
      <c r="AK26" s="392"/>
      <c r="AL26" s="393"/>
      <c r="AM26" s="391">
        <v>185844</v>
      </c>
      <c r="AN26" s="392"/>
      <c r="AO26" s="392"/>
      <c r="AP26" s="392"/>
      <c r="AQ26" s="392"/>
      <c r="AR26" s="393"/>
      <c r="AS26" s="391">
        <v>2733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4980</v>
      </c>
      <c r="R27" s="392"/>
      <c r="S27" s="392"/>
      <c r="T27" s="392"/>
      <c r="U27" s="392"/>
      <c r="V27" s="393"/>
      <c r="W27" s="457"/>
      <c r="X27" s="448"/>
      <c r="Y27" s="449"/>
      <c r="Z27" s="388" t="s">
        <v>163</v>
      </c>
      <c r="AA27" s="389"/>
      <c r="AB27" s="389"/>
      <c r="AC27" s="389"/>
      <c r="AD27" s="389"/>
      <c r="AE27" s="389"/>
      <c r="AF27" s="389"/>
      <c r="AG27" s="390"/>
      <c r="AH27" s="391">
        <v>18</v>
      </c>
      <c r="AI27" s="392"/>
      <c r="AJ27" s="392"/>
      <c r="AK27" s="392"/>
      <c r="AL27" s="393"/>
      <c r="AM27" s="391">
        <v>57971</v>
      </c>
      <c r="AN27" s="392"/>
      <c r="AO27" s="392"/>
      <c r="AP27" s="392"/>
      <c r="AQ27" s="392"/>
      <c r="AR27" s="393"/>
      <c r="AS27" s="391">
        <v>3221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906972</v>
      </c>
      <c r="BO27" s="419"/>
      <c r="BP27" s="419"/>
      <c r="BQ27" s="419"/>
      <c r="BR27" s="419"/>
      <c r="BS27" s="419"/>
      <c r="BT27" s="419"/>
      <c r="BU27" s="420"/>
      <c r="BV27" s="418">
        <v>906912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4280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3687930</v>
      </c>
      <c r="BO28" s="411"/>
      <c r="BP28" s="411"/>
      <c r="BQ28" s="411"/>
      <c r="BR28" s="411"/>
      <c r="BS28" s="411"/>
      <c r="BT28" s="411"/>
      <c r="BU28" s="412"/>
      <c r="BV28" s="410">
        <v>3841983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25</v>
      </c>
      <c r="M29" s="392"/>
      <c r="N29" s="392"/>
      <c r="O29" s="392"/>
      <c r="P29" s="393"/>
      <c r="Q29" s="391">
        <v>3960</v>
      </c>
      <c r="R29" s="392"/>
      <c r="S29" s="392"/>
      <c r="T29" s="392"/>
      <c r="U29" s="392"/>
      <c r="V29" s="393"/>
      <c r="W29" s="458"/>
      <c r="X29" s="459"/>
      <c r="Y29" s="460"/>
      <c r="Z29" s="388" t="s">
        <v>170</v>
      </c>
      <c r="AA29" s="389"/>
      <c r="AB29" s="389"/>
      <c r="AC29" s="389"/>
      <c r="AD29" s="389"/>
      <c r="AE29" s="389"/>
      <c r="AF29" s="389"/>
      <c r="AG29" s="390"/>
      <c r="AH29" s="391">
        <v>778</v>
      </c>
      <c r="AI29" s="392"/>
      <c r="AJ29" s="392"/>
      <c r="AK29" s="392"/>
      <c r="AL29" s="393"/>
      <c r="AM29" s="391">
        <v>2308331</v>
      </c>
      <c r="AN29" s="392"/>
      <c r="AO29" s="392"/>
      <c r="AP29" s="392"/>
      <c r="AQ29" s="392"/>
      <c r="AR29" s="393"/>
      <c r="AS29" s="391">
        <v>2967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1799232</v>
      </c>
      <c r="BO29" s="416"/>
      <c r="BP29" s="416"/>
      <c r="BQ29" s="416"/>
      <c r="BR29" s="416"/>
      <c r="BS29" s="416"/>
      <c r="BT29" s="416"/>
      <c r="BU29" s="417"/>
      <c r="BV29" s="415">
        <v>1798959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2446544</v>
      </c>
      <c r="BO30" s="419"/>
      <c r="BP30" s="419"/>
      <c r="BQ30" s="419"/>
      <c r="BR30" s="419"/>
      <c r="BS30" s="419"/>
      <c r="BT30" s="419"/>
      <c r="BU30" s="420"/>
      <c r="BV30" s="418">
        <v>2997106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国民健康保険事業特別会計（事業勘定）</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新潟県後期高齢者医療広域連合　一般会計</v>
      </c>
      <c r="BZ34" s="374"/>
      <c r="CA34" s="374"/>
      <c r="CB34" s="374"/>
      <c r="CC34" s="374"/>
      <c r="CD34" s="374"/>
      <c r="CE34" s="374"/>
      <c r="CF34" s="374"/>
      <c r="CG34" s="374"/>
      <c r="CH34" s="374"/>
      <c r="CI34" s="374"/>
      <c r="CJ34" s="374"/>
      <c r="CK34" s="374"/>
      <c r="CL34" s="374"/>
      <c r="CM34" s="374"/>
      <c r="CN34" s="167"/>
      <c r="CO34" s="375">
        <f>IF(CQ34="","",MAX(C34:D43,U34:V43,AM34:AN43,BE34:BF43,BW34:BX43)+1)</f>
        <v>25</v>
      </c>
      <c r="CP34" s="375"/>
      <c r="CQ34" s="374" t="str">
        <f>IF('各会計、関係団体の財政状況及び健全化判断比率'!BS7="","",'各会計、関係団体の財政状況及び健全化判断比率'!BS7)</f>
        <v>公益財団法人　新発田市勤労者福祉サービスセンター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国民健康保険事業特別会計（施設勘定）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新潟県後期高齢者医療広域連合　後期高齢者医療特別会計</v>
      </c>
      <c r="BZ35" s="374"/>
      <c r="CA35" s="374"/>
      <c r="CB35" s="374"/>
      <c r="CC35" s="374"/>
      <c r="CD35" s="374"/>
      <c r="CE35" s="374"/>
      <c r="CF35" s="374"/>
      <c r="CG35" s="374"/>
      <c r="CH35" s="374"/>
      <c r="CI35" s="374"/>
      <c r="CJ35" s="374"/>
      <c r="CK35" s="374"/>
      <c r="CL35" s="374"/>
      <c r="CM35" s="374"/>
      <c r="CN35" s="167"/>
      <c r="CO35" s="375">
        <f t="shared" ref="CO35:CO43" si="3">IF(CQ35="","",CO34+1)</f>
        <v>26</v>
      </c>
      <c r="CP35" s="375"/>
      <c r="CQ35" s="374" t="str">
        <f>IF('各会計、関係団体の財政状況及び健全化判断比率'!BS8="","",'各会計、関係団体の財政状況及び健全化判断比率'!BS8)</f>
        <v>株式会社　エフエムしばた</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コミュニティバス事業特別会計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IF('各会計、関係団体の財政状況及び健全化判断比率'!B35="","",'各会計、関係団体の財政状況及び健全化判断比率'!B35)</f>
        <v>下水道事業特別会計</v>
      </c>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新発田地域広域事務組合　一般会計</v>
      </c>
      <c r="BZ36" s="374"/>
      <c r="CA36" s="374"/>
      <c r="CB36" s="374"/>
      <c r="CC36" s="374"/>
      <c r="CD36" s="374"/>
      <c r="CE36" s="374"/>
      <c r="CF36" s="374"/>
      <c r="CG36" s="374"/>
      <c r="CH36" s="374"/>
      <c r="CI36" s="374"/>
      <c r="CJ36" s="374"/>
      <c r="CK36" s="374"/>
      <c r="CL36" s="374"/>
      <c r="CM36" s="374"/>
      <c r="CN36" s="167"/>
      <c r="CO36" s="375">
        <f t="shared" si="3"/>
        <v>27</v>
      </c>
      <c r="CP36" s="375"/>
      <c r="CQ36" s="374" t="str">
        <f>IF('各会計、関係団体の財政状況及び健全化判断比率'!BS9="","",'各会計、関係団体の財政状況及び健全化判断比率'!BS9)</f>
        <v>下越土地開発公社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IF('各会計、関係団体の財政状況及び健全化判断比率'!B36="","",'各会計、関係団体の財政状況及び健全化判断比率'!B36)</f>
        <v>宅地造成事業特別会計</v>
      </c>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新発田地域広域事務組合　ごみ処理事業特別会計</v>
      </c>
      <c r="BZ37" s="374"/>
      <c r="CA37" s="374"/>
      <c r="CB37" s="374"/>
      <c r="CC37" s="374"/>
      <c r="CD37" s="374"/>
      <c r="CE37" s="374"/>
      <c r="CF37" s="374"/>
      <c r="CG37" s="374"/>
      <c r="CH37" s="374"/>
      <c r="CI37" s="374"/>
      <c r="CJ37" s="374"/>
      <c r="CK37" s="374"/>
      <c r="CL37" s="374"/>
      <c r="CM37" s="374"/>
      <c r="CN37" s="167"/>
      <c r="CO37" s="375">
        <f t="shared" si="3"/>
        <v>28</v>
      </c>
      <c r="CP37" s="375"/>
      <c r="CQ37" s="374" t="str">
        <f>IF('各会計、関係団体の財政状況及び健全化判断比率'!BS10="","",'各会計、関係団体の財政状況及び健全化判断比率'!BS10)</f>
        <v>株式会社　紫雲寺記念館</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13</v>
      </c>
      <c r="BF38" s="375"/>
      <c r="BG38" s="374" t="str">
        <f>IF('各会計、関係団体の財政状況及び健全化判断比率'!B37="","",'各会計、関係団体の財政状況及び健全化判断比率'!B37)</f>
        <v>西部工業団地造成事業特別会計</v>
      </c>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新発田地域広域事務組合　し尿処理事業特別会計</v>
      </c>
      <c r="BZ38" s="374"/>
      <c r="CA38" s="374"/>
      <c r="CB38" s="374"/>
      <c r="CC38" s="374"/>
      <c r="CD38" s="374"/>
      <c r="CE38" s="374"/>
      <c r="CF38" s="374"/>
      <c r="CG38" s="374"/>
      <c r="CH38" s="374"/>
      <c r="CI38" s="374"/>
      <c r="CJ38" s="374"/>
      <c r="CK38" s="374"/>
      <c r="CL38" s="374"/>
      <c r="CM38" s="374"/>
      <c r="CN38" s="167"/>
      <c r="CO38" s="375">
        <f t="shared" si="3"/>
        <v>29</v>
      </c>
      <c r="CP38" s="375"/>
      <c r="CQ38" s="374" t="str">
        <f>IF('各会計、関係団体の財政状況及び健全化判断比率'!BS11="","",'各会計、関係団体の財政状況及び健全化判断比率'!BS11)</f>
        <v>紫雲寺風力発電　株式会社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14</v>
      </c>
      <c r="BF39" s="375"/>
      <c r="BG39" s="374" t="str">
        <f>IF('各会計、関係団体の財政状況及び健全化判断比率'!B38="","",'各会計、関係団体の財政状況及び健全化判断比率'!B38)</f>
        <v>食品工業団地造成事業特別会計</v>
      </c>
      <c r="BH39" s="374"/>
      <c r="BI39" s="374"/>
      <c r="BJ39" s="374"/>
      <c r="BK39" s="374"/>
      <c r="BL39" s="374"/>
      <c r="BM39" s="374"/>
      <c r="BN39" s="374"/>
      <c r="BO39" s="374"/>
      <c r="BP39" s="374"/>
      <c r="BQ39" s="374"/>
      <c r="BR39" s="374"/>
      <c r="BS39" s="374"/>
      <c r="BT39" s="374"/>
      <c r="BU39" s="374"/>
      <c r="BV39" s="167"/>
      <c r="BW39" s="375">
        <f t="shared" si="2"/>
        <v>20</v>
      </c>
      <c r="BX39" s="375"/>
      <c r="BY39" s="374" t="str">
        <f>IF('各会計、関係団体の財政状況及び健全化判断比率'!B73="","",'各会計、関係団体の財政状況及び健全化判断比率'!B73)</f>
        <v>新発田地域広域事務組合　まちづくり事業特別会計</v>
      </c>
      <c r="BZ39" s="374"/>
      <c r="CA39" s="374"/>
      <c r="CB39" s="374"/>
      <c r="CC39" s="374"/>
      <c r="CD39" s="374"/>
      <c r="CE39" s="374"/>
      <c r="CF39" s="374"/>
      <c r="CG39" s="374"/>
      <c r="CH39" s="374"/>
      <c r="CI39" s="374"/>
      <c r="CJ39" s="374"/>
      <c r="CK39" s="374"/>
      <c r="CL39" s="374"/>
      <c r="CM39" s="374"/>
      <c r="CN39" s="167"/>
      <c r="CO39" s="375">
        <f t="shared" si="3"/>
        <v>30</v>
      </c>
      <c r="CP39" s="375"/>
      <c r="CQ39" s="374" t="str">
        <f>IF('各会計、関係団体の財政状況及び健全化判断比率'!BS12="","",'各会計、関係団体の財政状況及び健全化判断比率'!BS12)</f>
        <v>一般社団法人　新発田市観光協会</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21</v>
      </c>
      <c r="BX40" s="375"/>
      <c r="BY40" s="374" t="str">
        <f>IF('各会計、関係団体の財政状況及び健全化判断比率'!B74="","",'各会計、関係団体の財政状況及び健全化判断比率'!B74)</f>
        <v>新発田地域広域事務組合　介護保険事業特別会計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22</v>
      </c>
      <c r="BX41" s="375"/>
      <c r="BY41" s="374" t="str">
        <f>IF('各会計、関係団体の財政状況及び健全化判断比率'!B75="","",'各会計、関係団体の財政状況及び健全化判断比率'!B75)</f>
        <v>新発田地域老人福祉保健事務組合　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23</v>
      </c>
      <c r="BX42" s="375"/>
      <c r="BY42" s="374" t="str">
        <f>IF('各会計、関係団体の財政状況及び健全化判断比率'!B76="","",'各会計、関係団体の財政状況及び健全化判断比率'!B76)</f>
        <v>新発田地域老人福祉保健事務組合　保健施設特別会計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24</v>
      </c>
      <c r="BX43" s="375"/>
      <c r="BY43" s="374" t="str">
        <f>IF('各会計、関係団体の財政状況及び健全化判断比率'!B77="","",'各会計、関係団体の財政状況及び健全化判断比率'!B77)</f>
        <v>下越障害福祉事務組合　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533</v>
      </c>
      <c r="D34" s="1184"/>
      <c r="E34" s="1185"/>
      <c r="F34" s="32">
        <v>3.98</v>
      </c>
      <c r="G34" s="33">
        <v>3.9</v>
      </c>
      <c r="H34" s="33">
        <v>4.74</v>
      </c>
      <c r="I34" s="33">
        <v>4.4800000000000004</v>
      </c>
      <c r="J34" s="34">
        <v>4.45</v>
      </c>
      <c r="K34" s="22"/>
      <c r="L34" s="22"/>
      <c r="M34" s="22"/>
      <c r="N34" s="22"/>
      <c r="O34" s="22"/>
      <c r="P34" s="22"/>
    </row>
    <row r="35" spans="1:16" ht="39" customHeight="1" x14ac:dyDescent="0.15">
      <c r="A35" s="22"/>
      <c r="B35" s="35"/>
      <c r="C35" s="1178" t="s">
        <v>534</v>
      </c>
      <c r="D35" s="1179"/>
      <c r="E35" s="1180"/>
      <c r="F35" s="36">
        <v>1.7</v>
      </c>
      <c r="G35" s="37">
        <v>2.0099999999999998</v>
      </c>
      <c r="H35" s="37">
        <v>1.88</v>
      </c>
      <c r="I35" s="37">
        <v>2.5299999999999998</v>
      </c>
      <c r="J35" s="38">
        <v>3.03</v>
      </c>
      <c r="K35" s="22"/>
      <c r="L35" s="22"/>
      <c r="M35" s="22"/>
      <c r="N35" s="22"/>
      <c r="O35" s="22"/>
      <c r="P35" s="22"/>
    </row>
    <row r="36" spans="1:16" ht="39" customHeight="1" x14ac:dyDescent="0.15">
      <c r="A36" s="22"/>
      <c r="B36" s="35"/>
      <c r="C36" s="1178" t="s">
        <v>535</v>
      </c>
      <c r="D36" s="1179"/>
      <c r="E36" s="1180"/>
      <c r="F36" s="36">
        <v>0.56999999999999995</v>
      </c>
      <c r="G36" s="37">
        <v>0.8</v>
      </c>
      <c r="H36" s="37">
        <v>0.76</v>
      </c>
      <c r="I36" s="37">
        <v>0.92</v>
      </c>
      <c r="J36" s="38">
        <v>1.03</v>
      </c>
      <c r="K36" s="22"/>
      <c r="L36" s="22"/>
      <c r="M36" s="22"/>
      <c r="N36" s="22"/>
      <c r="O36" s="22"/>
      <c r="P36" s="22"/>
    </row>
    <row r="37" spans="1:16" ht="39" customHeight="1" x14ac:dyDescent="0.15">
      <c r="A37" s="22"/>
      <c r="B37" s="35"/>
      <c r="C37" s="1178" t="s">
        <v>536</v>
      </c>
      <c r="D37" s="1179"/>
      <c r="E37" s="1180"/>
      <c r="F37" s="36">
        <v>0.59</v>
      </c>
      <c r="G37" s="37">
        <v>1.1499999999999999</v>
      </c>
      <c r="H37" s="37">
        <v>0.51</v>
      </c>
      <c r="I37" s="37">
        <v>1.1100000000000001</v>
      </c>
      <c r="J37" s="38">
        <v>0.99</v>
      </c>
      <c r="K37" s="22"/>
      <c r="L37" s="22"/>
      <c r="M37" s="22"/>
      <c r="N37" s="22"/>
      <c r="O37" s="22"/>
      <c r="P37" s="22"/>
    </row>
    <row r="38" spans="1:16" ht="39" customHeight="1" x14ac:dyDescent="0.15">
      <c r="A38" s="22"/>
      <c r="B38" s="35"/>
      <c r="C38" s="1178" t="s">
        <v>537</v>
      </c>
      <c r="D38" s="1179"/>
      <c r="E38" s="1180"/>
      <c r="F38" s="36">
        <v>0.28999999999999998</v>
      </c>
      <c r="G38" s="37">
        <v>0.57999999999999996</v>
      </c>
      <c r="H38" s="37">
        <v>0.51</v>
      </c>
      <c r="I38" s="37">
        <v>0.49</v>
      </c>
      <c r="J38" s="38">
        <v>0.42</v>
      </c>
      <c r="K38" s="22"/>
      <c r="L38" s="22"/>
      <c r="M38" s="22"/>
      <c r="N38" s="22"/>
      <c r="O38" s="22"/>
      <c r="P38" s="22"/>
    </row>
    <row r="39" spans="1:16" ht="39" customHeight="1" x14ac:dyDescent="0.15">
      <c r="A39" s="22"/>
      <c r="B39" s="35"/>
      <c r="C39" s="1178" t="s">
        <v>538</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539</v>
      </c>
      <c r="D40" s="1179"/>
      <c r="E40" s="1180"/>
      <c r="F40" s="36">
        <v>0</v>
      </c>
      <c r="G40" s="37">
        <v>0</v>
      </c>
      <c r="H40" s="37">
        <v>0</v>
      </c>
      <c r="I40" s="37">
        <v>0</v>
      </c>
      <c r="J40" s="38">
        <v>0</v>
      </c>
      <c r="K40" s="22"/>
      <c r="L40" s="22"/>
      <c r="M40" s="22"/>
      <c r="N40" s="22"/>
      <c r="O40" s="22"/>
      <c r="P40" s="22"/>
    </row>
    <row r="41" spans="1:16" ht="39" customHeight="1" x14ac:dyDescent="0.15">
      <c r="A41" s="22"/>
      <c r="B41" s="35"/>
      <c r="C41" s="1178" t="s">
        <v>540</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541</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542</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5313</v>
      </c>
      <c r="L45" s="60">
        <v>5490</v>
      </c>
      <c r="M45" s="60">
        <v>5393</v>
      </c>
      <c r="N45" s="60">
        <v>5146</v>
      </c>
      <c r="O45" s="61">
        <v>5140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1461</v>
      </c>
      <c r="L48" s="64">
        <v>1495</v>
      </c>
      <c r="M48" s="64">
        <v>1507</v>
      </c>
      <c r="N48" s="64">
        <v>1522</v>
      </c>
      <c r="O48" s="65">
        <v>1542</v>
      </c>
      <c r="P48" s="48"/>
      <c r="Q48" s="48"/>
      <c r="R48" s="48"/>
      <c r="S48" s="48"/>
      <c r="T48" s="48"/>
      <c r="U48" s="48"/>
    </row>
    <row r="49" spans="1:21" ht="30.75" customHeight="1" x14ac:dyDescent="0.15">
      <c r="A49" s="48"/>
      <c r="B49" s="1196"/>
      <c r="C49" s="1197"/>
      <c r="D49" s="62"/>
      <c r="E49" s="1188" t="s">
        <v>16</v>
      </c>
      <c r="F49" s="1188"/>
      <c r="G49" s="1188"/>
      <c r="H49" s="1188"/>
      <c r="I49" s="1188"/>
      <c r="J49" s="1189"/>
      <c r="K49" s="63">
        <v>531</v>
      </c>
      <c r="L49" s="64">
        <v>351</v>
      </c>
      <c r="M49" s="64">
        <v>281</v>
      </c>
      <c r="N49" s="64">
        <v>192</v>
      </c>
      <c r="O49" s="65">
        <v>182</v>
      </c>
      <c r="P49" s="48"/>
      <c r="Q49" s="48"/>
      <c r="R49" s="48"/>
      <c r="S49" s="48"/>
      <c r="T49" s="48"/>
      <c r="U49" s="48"/>
    </row>
    <row r="50" spans="1:21" ht="30.75" customHeight="1" x14ac:dyDescent="0.15">
      <c r="A50" s="48"/>
      <c r="B50" s="1196"/>
      <c r="C50" s="1197"/>
      <c r="D50" s="62"/>
      <c r="E50" s="1188" t="s">
        <v>17</v>
      </c>
      <c r="F50" s="1188"/>
      <c r="G50" s="1188"/>
      <c r="H50" s="1188"/>
      <c r="I50" s="1188"/>
      <c r="J50" s="1189"/>
      <c r="K50" s="63">
        <v>42</v>
      </c>
      <c r="L50" s="64">
        <v>38</v>
      </c>
      <c r="M50" s="64">
        <v>35</v>
      </c>
      <c r="N50" s="64">
        <v>5</v>
      </c>
      <c r="O50" s="65">
        <v>5</v>
      </c>
      <c r="P50" s="48"/>
      <c r="Q50" s="48"/>
      <c r="R50" s="48"/>
      <c r="S50" s="48"/>
      <c r="T50" s="48"/>
      <c r="U50" s="48"/>
    </row>
    <row r="51" spans="1:21" ht="30.75" customHeight="1" x14ac:dyDescent="0.15">
      <c r="A51" s="48"/>
      <c r="B51" s="1198"/>
      <c r="C51" s="1199"/>
      <c r="D51" s="66"/>
      <c r="E51" s="1188" t="s">
        <v>18</v>
      </c>
      <c r="F51" s="1188"/>
      <c r="G51" s="1188"/>
      <c r="H51" s="1188"/>
      <c r="I51" s="1188"/>
      <c r="J51" s="1189"/>
      <c r="K51" s="63">
        <v>2</v>
      </c>
      <c r="L51" s="64">
        <v>2</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4985</v>
      </c>
      <c r="L52" s="64">
        <v>5119</v>
      </c>
      <c r="M52" s="64">
        <v>5375</v>
      </c>
      <c r="N52" s="64">
        <v>5303</v>
      </c>
      <c r="O52" s="65">
        <v>5290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2364</v>
      </c>
      <c r="L53" s="69">
        <v>2257</v>
      </c>
      <c r="M53" s="69">
        <v>1841</v>
      </c>
      <c r="N53" s="69">
        <v>1562</v>
      </c>
      <c r="O53" s="70">
        <v>1579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14" t="s">
        <v>24</v>
      </c>
      <c r="C41" s="1215"/>
      <c r="D41" s="81"/>
      <c r="E41" s="1216" t="s">
        <v>25</v>
      </c>
      <c r="F41" s="1216"/>
      <c r="G41" s="1216"/>
      <c r="H41" s="1217"/>
      <c r="I41" s="82">
        <v>48818</v>
      </c>
      <c r="J41" s="83">
        <v>50638</v>
      </c>
      <c r="K41" s="83">
        <v>50534</v>
      </c>
      <c r="L41" s="83">
        <v>54099</v>
      </c>
      <c r="M41" s="84">
        <v>56865</v>
      </c>
    </row>
    <row r="42" spans="2:13" ht="27.75" customHeight="1" x14ac:dyDescent="0.15">
      <c r="B42" s="1204"/>
      <c r="C42" s="1205"/>
      <c r="D42" s="85"/>
      <c r="E42" s="1208" t="s">
        <v>26</v>
      </c>
      <c r="F42" s="1208"/>
      <c r="G42" s="1208"/>
      <c r="H42" s="1209"/>
      <c r="I42" s="86">
        <v>196</v>
      </c>
      <c r="J42" s="87">
        <v>233</v>
      </c>
      <c r="K42" s="87">
        <v>36</v>
      </c>
      <c r="L42" s="87">
        <v>32</v>
      </c>
      <c r="M42" s="88">
        <v>28</v>
      </c>
    </row>
    <row r="43" spans="2:13" ht="27.75" customHeight="1" x14ac:dyDescent="0.15">
      <c r="B43" s="1204"/>
      <c r="C43" s="1205"/>
      <c r="D43" s="85"/>
      <c r="E43" s="1208" t="s">
        <v>27</v>
      </c>
      <c r="F43" s="1208"/>
      <c r="G43" s="1208"/>
      <c r="H43" s="1209"/>
      <c r="I43" s="86">
        <v>25108</v>
      </c>
      <c r="J43" s="87">
        <v>26266</v>
      </c>
      <c r="K43" s="87">
        <v>27454</v>
      </c>
      <c r="L43" s="87">
        <v>26884</v>
      </c>
      <c r="M43" s="88">
        <v>26651</v>
      </c>
    </row>
    <row r="44" spans="2:13" ht="27.75" customHeight="1" x14ac:dyDescent="0.15">
      <c r="B44" s="1204"/>
      <c r="C44" s="1205"/>
      <c r="D44" s="85"/>
      <c r="E44" s="1208" t="s">
        <v>28</v>
      </c>
      <c r="F44" s="1208"/>
      <c r="G44" s="1208"/>
      <c r="H44" s="1209"/>
      <c r="I44" s="86">
        <v>826</v>
      </c>
      <c r="J44" s="87">
        <v>613</v>
      </c>
      <c r="K44" s="87">
        <v>426</v>
      </c>
      <c r="L44" s="87">
        <v>315</v>
      </c>
      <c r="M44" s="88">
        <v>340</v>
      </c>
    </row>
    <row r="45" spans="2:13" ht="27.75" customHeight="1" x14ac:dyDescent="0.15">
      <c r="B45" s="1204"/>
      <c r="C45" s="1205"/>
      <c r="D45" s="85"/>
      <c r="E45" s="1208" t="s">
        <v>29</v>
      </c>
      <c r="F45" s="1208"/>
      <c r="G45" s="1208"/>
      <c r="H45" s="1209"/>
      <c r="I45" s="86">
        <v>6151</v>
      </c>
      <c r="J45" s="87">
        <v>5627</v>
      </c>
      <c r="K45" s="87">
        <v>5027</v>
      </c>
      <c r="L45" s="87">
        <v>5189</v>
      </c>
      <c r="M45" s="88">
        <v>4962</v>
      </c>
    </row>
    <row r="46" spans="2:13" ht="27.75" customHeight="1" x14ac:dyDescent="0.15">
      <c r="B46" s="1204"/>
      <c r="C46" s="1205"/>
      <c r="D46" s="89"/>
      <c r="E46" s="1208" t="s">
        <v>30</v>
      </c>
      <c r="F46" s="1208"/>
      <c r="G46" s="1208"/>
      <c r="H46" s="1209"/>
      <c r="I46" s="86">
        <v>38</v>
      </c>
      <c r="J46" s="87">
        <v>3</v>
      </c>
      <c r="K46" s="87" t="s">
        <v>484</v>
      </c>
      <c r="L46" s="87" t="s">
        <v>484</v>
      </c>
      <c r="M46" s="88" t="s">
        <v>484</v>
      </c>
    </row>
    <row r="47" spans="2:13" ht="27.75" customHeight="1" x14ac:dyDescent="0.15">
      <c r="B47" s="1204"/>
      <c r="C47" s="1205"/>
      <c r="D47" s="90"/>
      <c r="E47" s="1218" t="s">
        <v>31</v>
      </c>
      <c r="F47" s="1219"/>
      <c r="G47" s="1219"/>
      <c r="H47" s="1220"/>
      <c r="I47" s="86" t="s">
        <v>484</v>
      </c>
      <c r="J47" s="87" t="s">
        <v>484</v>
      </c>
      <c r="K47" s="87" t="s">
        <v>484</v>
      </c>
      <c r="L47" s="87" t="s">
        <v>484</v>
      </c>
      <c r="M47" s="88" t="s">
        <v>484</v>
      </c>
    </row>
    <row r="48" spans="2:13" ht="27.75" customHeight="1" x14ac:dyDescent="0.15">
      <c r="B48" s="1204"/>
      <c r="C48" s="1205"/>
      <c r="D48" s="85"/>
      <c r="E48" s="1208" t="s">
        <v>32</v>
      </c>
      <c r="F48" s="1208"/>
      <c r="G48" s="1208"/>
      <c r="H48" s="1209"/>
      <c r="I48" s="86" t="s">
        <v>484</v>
      </c>
      <c r="J48" s="87" t="s">
        <v>484</v>
      </c>
      <c r="K48" s="87" t="s">
        <v>484</v>
      </c>
      <c r="L48" s="87" t="s">
        <v>484</v>
      </c>
      <c r="M48" s="88" t="s">
        <v>484</v>
      </c>
    </row>
    <row r="49" spans="2:13" ht="27.75" customHeight="1" x14ac:dyDescent="0.15">
      <c r="B49" s="1206"/>
      <c r="C49" s="1207"/>
      <c r="D49" s="85"/>
      <c r="E49" s="1208" t="s">
        <v>33</v>
      </c>
      <c r="F49" s="1208"/>
      <c r="G49" s="1208"/>
      <c r="H49" s="1209"/>
      <c r="I49" s="86" t="s">
        <v>484</v>
      </c>
      <c r="J49" s="87" t="s">
        <v>484</v>
      </c>
      <c r="K49" s="87" t="s">
        <v>484</v>
      </c>
      <c r="L49" s="87" t="s">
        <v>484</v>
      </c>
      <c r="M49" s="88" t="s">
        <v>484</v>
      </c>
    </row>
    <row r="50" spans="2:13" ht="27.75" customHeight="1" x14ac:dyDescent="0.15">
      <c r="B50" s="1202" t="s">
        <v>34</v>
      </c>
      <c r="C50" s="1203"/>
      <c r="D50" s="91"/>
      <c r="E50" s="1208" t="s">
        <v>35</v>
      </c>
      <c r="F50" s="1208"/>
      <c r="G50" s="1208"/>
      <c r="H50" s="1209"/>
      <c r="I50" s="86">
        <v>9618</v>
      </c>
      <c r="J50" s="87">
        <v>9848</v>
      </c>
      <c r="K50" s="87">
        <v>9765</v>
      </c>
      <c r="L50" s="87">
        <v>10038</v>
      </c>
      <c r="M50" s="88">
        <v>9730</v>
      </c>
    </row>
    <row r="51" spans="2:13" ht="27.75" customHeight="1" x14ac:dyDescent="0.15">
      <c r="B51" s="1204"/>
      <c r="C51" s="1205"/>
      <c r="D51" s="85"/>
      <c r="E51" s="1208" t="s">
        <v>36</v>
      </c>
      <c r="F51" s="1208"/>
      <c r="G51" s="1208"/>
      <c r="H51" s="1209"/>
      <c r="I51" s="86">
        <v>5356</v>
      </c>
      <c r="J51" s="87">
        <v>4322</v>
      </c>
      <c r="K51" s="87">
        <v>4024</v>
      </c>
      <c r="L51" s="87">
        <v>3859</v>
      </c>
      <c r="M51" s="88">
        <v>3709</v>
      </c>
    </row>
    <row r="52" spans="2:13" ht="27.75" customHeight="1" x14ac:dyDescent="0.15">
      <c r="B52" s="1206"/>
      <c r="C52" s="1207"/>
      <c r="D52" s="85"/>
      <c r="E52" s="1208" t="s">
        <v>37</v>
      </c>
      <c r="F52" s="1208"/>
      <c r="G52" s="1208"/>
      <c r="H52" s="1209"/>
      <c r="I52" s="86">
        <v>53120</v>
      </c>
      <c r="J52" s="87">
        <v>55977</v>
      </c>
      <c r="K52" s="87">
        <v>55841</v>
      </c>
      <c r="L52" s="87">
        <v>58915</v>
      </c>
      <c r="M52" s="88">
        <v>60670</v>
      </c>
    </row>
    <row r="53" spans="2:13" ht="27.75" customHeight="1" thickBot="1" x14ac:dyDescent="0.2">
      <c r="B53" s="1210" t="s">
        <v>21</v>
      </c>
      <c r="C53" s="1211"/>
      <c r="D53" s="92"/>
      <c r="E53" s="1212" t="s">
        <v>38</v>
      </c>
      <c r="F53" s="1212"/>
      <c r="G53" s="1212"/>
      <c r="H53" s="1213"/>
      <c r="I53" s="93">
        <v>13044</v>
      </c>
      <c r="J53" s="94">
        <v>13231</v>
      </c>
      <c r="K53" s="94">
        <v>13848</v>
      </c>
      <c r="L53" s="94">
        <v>13707</v>
      </c>
      <c r="M53" s="95">
        <v>14738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570</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571</v>
      </c>
    </row>
    <row r="50" spans="1:17" x14ac:dyDescent="0.15">
      <c r="B50" s="250"/>
      <c r="C50" s="246"/>
      <c r="D50" s="246"/>
      <c r="E50" s="246"/>
      <c r="F50" s="246"/>
      <c r="G50" s="1244"/>
      <c r="H50" s="1245"/>
      <c r="I50" s="1245"/>
      <c r="J50" s="1246"/>
      <c r="K50" s="356" t="s">
        <v>524</v>
      </c>
      <c r="L50" s="356" t="s">
        <v>525</v>
      </c>
      <c r="M50" s="356" t="s">
        <v>526</v>
      </c>
      <c r="N50" s="356" t="s">
        <v>527</v>
      </c>
      <c r="O50" s="356" t="s">
        <v>528</v>
      </c>
    </row>
    <row r="51" spans="1:17" x14ac:dyDescent="0.15">
      <c r="B51" s="250"/>
      <c r="C51" s="246"/>
      <c r="D51" s="246"/>
      <c r="E51" s="246"/>
      <c r="F51" s="246"/>
      <c r="G51" s="1247" t="s">
        <v>572</v>
      </c>
      <c r="H51" s="1248"/>
      <c r="I51" s="1253" t="s">
        <v>573</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575</v>
      </c>
      <c r="H55" s="1228"/>
      <c r="I55" s="1233" t="s">
        <v>573</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574</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576</v>
      </c>
      <c r="C63" s="246"/>
      <c r="D63" s="246"/>
      <c r="E63" s="246"/>
      <c r="F63" s="246"/>
      <c r="G63" s="246"/>
      <c r="H63" s="246"/>
      <c r="I63" s="246"/>
      <c r="J63" s="246"/>
      <c r="K63" s="246"/>
      <c r="L63" s="246"/>
      <c r="M63" s="246"/>
      <c r="N63" s="246"/>
      <c r="O63" s="246"/>
    </row>
    <row r="64" spans="1:17" x14ac:dyDescent="0.15">
      <c r="B64" s="250"/>
      <c r="C64" s="246"/>
      <c r="D64" s="246"/>
      <c r="E64" s="246"/>
      <c r="F64" s="246"/>
      <c r="G64" s="353" t="s">
        <v>570</v>
      </c>
      <c r="I64" s="354"/>
      <c r="J64" s="354"/>
      <c r="K64" s="354"/>
      <c r="L64" s="246"/>
      <c r="M64" s="246"/>
      <c r="N64" s="246"/>
      <c r="O64" s="246"/>
    </row>
    <row r="65" spans="2:30" x14ac:dyDescent="0.15">
      <c r="B65" s="250"/>
      <c r="C65" s="246"/>
      <c r="D65" s="246"/>
      <c r="E65" s="246"/>
      <c r="F65" s="246"/>
      <c r="G65" s="1235" t="s">
        <v>579</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577</v>
      </c>
      <c r="I71" s="370"/>
      <c r="J71" s="366"/>
      <c r="K71" s="366"/>
      <c r="L71" s="367"/>
      <c r="M71" s="366"/>
      <c r="N71" s="367"/>
      <c r="O71" s="368"/>
    </row>
    <row r="72" spans="2:30" x14ac:dyDescent="0.15">
      <c r="B72" s="250"/>
      <c r="C72" s="246"/>
      <c r="D72" s="246"/>
      <c r="E72" s="246"/>
      <c r="F72" s="246"/>
      <c r="G72" s="1244"/>
      <c r="H72" s="1245"/>
      <c r="I72" s="1245"/>
      <c r="J72" s="1246"/>
      <c r="K72" s="356" t="s">
        <v>524</v>
      </c>
      <c r="L72" s="356" t="s">
        <v>525</v>
      </c>
      <c r="M72" s="356" t="s">
        <v>526</v>
      </c>
      <c r="N72" s="356" t="s">
        <v>527</v>
      </c>
      <c r="O72" s="356" t="s">
        <v>528</v>
      </c>
    </row>
    <row r="73" spans="2:30" x14ac:dyDescent="0.15">
      <c r="B73" s="250"/>
      <c r="C73" s="246"/>
      <c r="D73" s="246"/>
      <c r="E73" s="246"/>
      <c r="F73" s="246"/>
      <c r="G73" s="1247" t="s">
        <v>572</v>
      </c>
      <c r="H73" s="1248"/>
      <c r="I73" s="1253" t="s">
        <v>573</v>
      </c>
      <c r="J73" s="1253"/>
      <c r="K73" s="1234">
        <v>60.8</v>
      </c>
      <c r="L73" s="1234">
        <v>61</v>
      </c>
      <c r="M73" s="1221">
        <v>64.900000000000006</v>
      </c>
      <c r="N73" s="1221">
        <v>64</v>
      </c>
      <c r="O73" s="1221">
        <v>69.7</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578</v>
      </c>
      <c r="J75" s="1233"/>
      <c r="K75" s="1225">
        <v>11.3</v>
      </c>
      <c r="L75" s="1225">
        <v>10.8</v>
      </c>
      <c r="M75" s="1225">
        <v>10</v>
      </c>
      <c r="N75" s="1225">
        <v>8.6999999999999993</v>
      </c>
      <c r="O75" s="1225">
        <v>7.7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575</v>
      </c>
      <c r="H77" s="1228"/>
      <c r="I77" s="1233" t="s">
        <v>573</v>
      </c>
      <c r="J77" s="1233"/>
      <c r="K77" s="1234">
        <v>46.1</v>
      </c>
      <c r="L77" s="1234">
        <v>37.6</v>
      </c>
      <c r="M77" s="1221">
        <v>33.799999999999997</v>
      </c>
      <c r="N77" s="1221">
        <v>37.299999999999997</v>
      </c>
      <c r="O77" s="1221">
        <v>33.1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578</v>
      </c>
      <c r="J79" s="1223"/>
      <c r="K79" s="1224">
        <v>8.5</v>
      </c>
      <c r="L79" s="1224">
        <v>7.9</v>
      </c>
      <c r="M79" s="1224">
        <v>7.1</v>
      </c>
      <c r="N79" s="1224">
        <v>7.8</v>
      </c>
      <c r="O79" s="1224">
        <v>7.5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55933</v>
      </c>
      <c r="E3" s="118"/>
      <c r="F3" s="119">
        <v>43493</v>
      </c>
      <c r="G3" s="120"/>
      <c r="H3" s="121"/>
    </row>
    <row r="4" spans="1:8" x14ac:dyDescent="0.15">
      <c r="A4" s="122"/>
      <c r="B4" s="123"/>
      <c r="C4" s="124"/>
      <c r="D4" s="125">
        <v>32400</v>
      </c>
      <c r="E4" s="126"/>
      <c r="F4" s="127">
        <v>23254</v>
      </c>
      <c r="G4" s="128"/>
      <c r="H4" s="129"/>
    </row>
    <row r="5" spans="1:8" x14ac:dyDescent="0.15">
      <c r="A5" s="110" t="s">
        <v>518</v>
      </c>
      <c r="B5" s="115"/>
      <c r="C5" s="116"/>
      <c r="D5" s="117">
        <v>86473</v>
      </c>
      <c r="E5" s="118"/>
      <c r="F5" s="119">
        <v>50840</v>
      </c>
      <c r="G5" s="120"/>
      <c r="H5" s="121"/>
    </row>
    <row r="6" spans="1:8" x14ac:dyDescent="0.15">
      <c r="A6" s="122"/>
      <c r="B6" s="123"/>
      <c r="C6" s="124"/>
      <c r="D6" s="125">
        <v>46580</v>
      </c>
      <c r="E6" s="126"/>
      <c r="F6" s="127">
        <v>25367</v>
      </c>
      <c r="G6" s="128"/>
      <c r="H6" s="129"/>
    </row>
    <row r="7" spans="1:8" x14ac:dyDescent="0.15">
      <c r="A7" s="110" t="s">
        <v>519</v>
      </c>
      <c r="B7" s="115"/>
      <c r="C7" s="116"/>
      <c r="D7" s="117">
        <v>68401</v>
      </c>
      <c r="E7" s="118"/>
      <c r="F7" s="119">
        <v>53605</v>
      </c>
      <c r="G7" s="120"/>
      <c r="H7" s="121"/>
    </row>
    <row r="8" spans="1:8" x14ac:dyDescent="0.15">
      <c r="A8" s="122"/>
      <c r="B8" s="123"/>
      <c r="C8" s="124"/>
      <c r="D8" s="125">
        <v>33848</v>
      </c>
      <c r="E8" s="126"/>
      <c r="F8" s="127">
        <v>28343</v>
      </c>
      <c r="G8" s="128"/>
      <c r="H8" s="129"/>
    </row>
    <row r="9" spans="1:8" x14ac:dyDescent="0.15">
      <c r="A9" s="110" t="s">
        <v>520</v>
      </c>
      <c r="B9" s="115"/>
      <c r="C9" s="116"/>
      <c r="D9" s="117">
        <v>121568</v>
      </c>
      <c r="E9" s="118"/>
      <c r="F9" s="119">
        <v>54227</v>
      </c>
      <c r="G9" s="120"/>
      <c r="H9" s="121"/>
    </row>
    <row r="10" spans="1:8" x14ac:dyDescent="0.15">
      <c r="A10" s="122"/>
      <c r="B10" s="123"/>
      <c r="C10" s="124"/>
      <c r="D10" s="125">
        <v>52934</v>
      </c>
      <c r="E10" s="126"/>
      <c r="F10" s="127">
        <v>29694</v>
      </c>
      <c r="G10" s="128"/>
      <c r="H10" s="129"/>
    </row>
    <row r="11" spans="1:8" x14ac:dyDescent="0.15">
      <c r="A11" s="110" t="s">
        <v>521</v>
      </c>
      <c r="B11" s="115"/>
      <c r="C11" s="116"/>
      <c r="D11" s="117">
        <v>95256</v>
      </c>
      <c r="E11" s="118"/>
      <c r="F11" s="119">
        <v>57295</v>
      </c>
      <c r="G11" s="120"/>
      <c r="H11" s="121"/>
    </row>
    <row r="12" spans="1:8" x14ac:dyDescent="0.15">
      <c r="A12" s="122"/>
      <c r="B12" s="123"/>
      <c r="C12" s="130"/>
      <c r="D12" s="125">
        <v>63917</v>
      </c>
      <c r="E12" s="126"/>
      <c r="F12" s="127">
        <v>32771</v>
      </c>
      <c r="G12" s="128"/>
      <c r="H12" s="129"/>
    </row>
    <row r="13" spans="1:8" x14ac:dyDescent="0.15">
      <c r="A13" s="110"/>
      <c r="B13" s="115"/>
      <c r="C13" s="131"/>
      <c r="D13" s="132">
        <v>85526</v>
      </c>
      <c r="E13" s="133"/>
      <c r="F13" s="134">
        <v>51892</v>
      </c>
      <c r="G13" s="135"/>
      <c r="H13" s="121"/>
    </row>
    <row r="14" spans="1:8" x14ac:dyDescent="0.15">
      <c r="A14" s="122"/>
      <c r="B14" s="123"/>
      <c r="C14" s="124"/>
      <c r="D14" s="125">
        <v>45936</v>
      </c>
      <c r="E14" s="126"/>
      <c r="F14" s="127">
        <v>27886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3.99</v>
      </c>
      <c r="C19" s="136">
        <f>ROUND(VALUE(SUBSTITUTE(実質収支比率等に係る経年分析!G$48,"▲","-")),2)</f>
        <v>3.9</v>
      </c>
      <c r="D19" s="136">
        <f>ROUND(VALUE(SUBSTITUTE(実質収支比率等に係る経年分析!H$48,"▲","-")),2)</f>
        <v>4.74</v>
      </c>
      <c r="E19" s="136">
        <f>ROUND(VALUE(SUBSTITUTE(実質収支比率等に係る経年分析!I$48,"▲","-")),2)</f>
        <v>4.49</v>
      </c>
      <c r="F19" s="136">
        <f>ROUND(VALUE(SUBSTITUTE(実質収支比率等に係る経年分析!J$48,"▲","-")),2)</f>
        <v>4.46</v>
      </c>
    </row>
    <row r="20" spans="1:11" x14ac:dyDescent="0.15">
      <c r="A20" s="136" t="s">
        <v>43</v>
      </c>
      <c r="B20" s="136">
        <f>ROUND(VALUE(SUBSTITUTE(実質収支比率等に係る経年分析!F$47,"▲","-")),2)</f>
        <v>16.52</v>
      </c>
      <c r="C20" s="136">
        <f>ROUND(VALUE(SUBSTITUTE(実質収支比率等に係る経年分析!G$47,"▲","-")),2)</f>
        <v>14.51</v>
      </c>
      <c r="D20" s="136">
        <f>ROUND(VALUE(SUBSTITUTE(実質収支比率等に係る経年分析!H$47,"▲","-")),2)</f>
        <v>14.69</v>
      </c>
      <c r="E20" s="136">
        <f>ROUND(VALUE(SUBSTITUTE(実質収支比率等に係る経年分析!I$47,"▲","-")),2)</f>
        <v>14.61</v>
      </c>
      <c r="F20" s="136">
        <f>ROUND(VALUE(SUBSTITUTE(実質収支比率等に係る経年分析!J$47,"▲","-")),2)</f>
        <v>14.18</v>
      </c>
    </row>
    <row r="21" spans="1:11" x14ac:dyDescent="0.15">
      <c r="A21" s="136" t="s">
        <v>44</v>
      </c>
      <c r="B21" s="136">
        <f>IF(ISNUMBER(VALUE(SUBSTITUTE(実質収支比率等に係る経年分析!F$49,"▲","-"))),ROUND(VALUE(SUBSTITUTE(実質収支比率等に係る経年分析!F$49,"▲","-")),2),NA())</f>
        <v>-2.59</v>
      </c>
      <c r="C21" s="136">
        <f>IF(ISNUMBER(VALUE(SUBSTITUTE(実質収支比率等に係る経年分析!G$49,"▲","-"))),ROUND(VALUE(SUBSTITUTE(実質収支比率等に係る経年分析!G$49,"▲","-")),2),NA())</f>
        <v>-1.78</v>
      </c>
      <c r="D21" s="136">
        <f>IF(ISNUMBER(VALUE(SUBSTITUTE(実質収支比率等に係る経年分析!H$49,"▲","-"))),ROUND(VALUE(SUBSTITUTE(実質収支比率等に係る経年分析!H$49,"▲","-")),2),NA())</f>
        <v>0.93</v>
      </c>
      <c r="E21" s="136">
        <f>IF(ISNUMBER(VALUE(SUBSTITUTE(実質収支比率等に係る経年分析!I$49,"▲","-"))),ROUND(VALUE(SUBSTITUTE(実質収支比率等に係る経年分析!I$49,"▲","-")),2),NA())</f>
        <v>-0.32</v>
      </c>
      <c r="F21" s="136">
        <f>IF(ISNUMBER(VALUE(SUBSTITUTE(実質収支比率等に係る経年分析!J$49,"▲","-"))),ROUND(VALUE(SUBSTITUTE(実質収支比率等に係る経年分析!J$49,"▲","-")),2),NA())</f>
        <v>-0.67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国民健康保険事業特別会計（施設勘定）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西部工業団地造成事業特別会計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0.28999999999999998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0.57999999999999996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0.42</v>
      </c>
    </row>
    <row r="33" spans="1:16" x14ac:dyDescent="0.15">
      <c r="A33" s="137" t="str">
        <f>IF(連結実質赤字比率に係る赤字・黒字の構成分析!C$37="",NA(),連結実質赤字比率に係る赤字・黒字の構成分析!C$37)</f>
        <v>国民健康保険事業特別会計（事業勘定）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1.1499999999999999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1.1100000000000001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0.99</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0.56999999999999995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1.03</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2.0099999999999998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2.5299999999999998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3.03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4.74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4.4800000000000004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4.45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4985</v>
      </c>
      <c r="E42" s="138"/>
      <c r="F42" s="138"/>
      <c r="G42" s="138">
        <f>'実質公債費比率（分子）の構造'!L$52</f>
        <v>5119</v>
      </c>
      <c r="H42" s="138"/>
      <c r="I42" s="138"/>
      <c r="J42" s="138">
        <f>'実質公債費比率（分子）の構造'!M$52</f>
        <v>5375</v>
      </c>
      <c r="K42" s="138"/>
      <c r="L42" s="138"/>
      <c r="M42" s="138">
        <f>'実質公債費比率（分子）の構造'!N$52</f>
        <v>5303</v>
      </c>
      <c r="N42" s="138"/>
      <c r="O42" s="138"/>
      <c r="P42" s="138">
        <f>'実質公債費比率（分子）の構造'!O$52</f>
        <v>5290</v>
      </c>
    </row>
    <row r="43" spans="1:16" x14ac:dyDescent="0.15">
      <c r="A43" s="138" t="s">
        <v>52</v>
      </c>
      <c r="B43" s="138">
        <f>'実質公債費比率（分子）の構造'!K$51</f>
        <v>2</v>
      </c>
      <c r="C43" s="138"/>
      <c r="D43" s="138"/>
      <c r="E43" s="138">
        <f>'実質公債費比率（分子）の構造'!L$51</f>
        <v>2</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42</v>
      </c>
      <c r="C44" s="138"/>
      <c r="D44" s="138"/>
      <c r="E44" s="138">
        <f>'実質公債費比率（分子）の構造'!L$50</f>
        <v>38</v>
      </c>
      <c r="F44" s="138"/>
      <c r="G44" s="138"/>
      <c r="H44" s="138">
        <f>'実質公債費比率（分子）の構造'!M$50</f>
        <v>35</v>
      </c>
      <c r="I44" s="138"/>
      <c r="J44" s="138"/>
      <c r="K44" s="138">
        <f>'実質公債費比率（分子）の構造'!N$50</f>
        <v>5</v>
      </c>
      <c r="L44" s="138"/>
      <c r="M44" s="138"/>
      <c r="N44" s="138">
        <f>'実質公債費比率（分子）の構造'!O$50</f>
        <v>5</v>
      </c>
      <c r="O44" s="138"/>
      <c r="P44" s="138"/>
    </row>
    <row r="45" spans="1:16" x14ac:dyDescent="0.15">
      <c r="A45" s="138" t="s">
        <v>54</v>
      </c>
      <c r="B45" s="138">
        <f>'実質公債費比率（分子）の構造'!K$49</f>
        <v>531</v>
      </c>
      <c r="C45" s="138"/>
      <c r="D45" s="138"/>
      <c r="E45" s="138">
        <f>'実質公債費比率（分子）の構造'!L$49</f>
        <v>351</v>
      </c>
      <c r="F45" s="138"/>
      <c r="G45" s="138"/>
      <c r="H45" s="138">
        <f>'実質公債費比率（分子）の構造'!M$49</f>
        <v>281</v>
      </c>
      <c r="I45" s="138"/>
      <c r="J45" s="138"/>
      <c r="K45" s="138">
        <f>'実質公債費比率（分子）の構造'!N$49</f>
        <v>192</v>
      </c>
      <c r="L45" s="138"/>
      <c r="M45" s="138"/>
      <c r="N45" s="138">
        <f>'実質公債費比率（分子）の構造'!O$49</f>
        <v>182</v>
      </c>
      <c r="O45" s="138"/>
      <c r="P45" s="138"/>
    </row>
    <row r="46" spans="1:16" x14ac:dyDescent="0.15">
      <c r="A46" s="138" t="s">
        <v>55</v>
      </c>
      <c r="B46" s="138">
        <f>'実質公債費比率（分子）の構造'!K$48</f>
        <v>1461</v>
      </c>
      <c r="C46" s="138"/>
      <c r="D46" s="138"/>
      <c r="E46" s="138">
        <f>'実質公債費比率（分子）の構造'!L$48</f>
        <v>1495</v>
      </c>
      <c r="F46" s="138"/>
      <c r="G46" s="138"/>
      <c r="H46" s="138">
        <f>'実質公債費比率（分子）の構造'!M$48</f>
        <v>1507</v>
      </c>
      <c r="I46" s="138"/>
      <c r="J46" s="138"/>
      <c r="K46" s="138">
        <f>'実質公債費比率（分子）の構造'!N$48</f>
        <v>1522</v>
      </c>
      <c r="L46" s="138"/>
      <c r="M46" s="138"/>
      <c r="N46" s="138">
        <f>'実質公債費比率（分子）の構造'!O$48</f>
        <v>1542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5313</v>
      </c>
      <c r="C49" s="138"/>
      <c r="D49" s="138"/>
      <c r="E49" s="138">
        <f>'実質公債費比率（分子）の構造'!L$45</f>
        <v>5490</v>
      </c>
      <c r="F49" s="138"/>
      <c r="G49" s="138"/>
      <c r="H49" s="138">
        <f>'実質公債費比率（分子）の構造'!M$45</f>
        <v>5393</v>
      </c>
      <c r="I49" s="138"/>
      <c r="J49" s="138"/>
      <c r="K49" s="138">
        <f>'実質公債費比率（分子）の構造'!N$45</f>
        <v>5146</v>
      </c>
      <c r="L49" s="138"/>
      <c r="M49" s="138"/>
      <c r="N49" s="138">
        <f>'実質公債費比率（分子）の構造'!O$45</f>
        <v>5140</v>
      </c>
      <c r="O49" s="138"/>
      <c r="P49" s="138"/>
    </row>
    <row r="50" spans="1:16" x14ac:dyDescent="0.15">
      <c r="A50" s="138" t="s">
        <v>59</v>
      </c>
      <c r="B50" s="138" t="e">
        <f>NA()</f>
        <v>#N/A</v>
      </c>
      <c r="C50" s="138">
        <f>IF(ISNUMBER('実質公債費比率（分子）の構造'!K$53),'実質公債費比率（分子）の構造'!K$53,NA())</f>
        <v>2364</v>
      </c>
      <c r="D50" s="138" t="e">
        <f>NA()</f>
        <v>#N/A</v>
      </c>
      <c r="E50" s="138" t="e">
        <f>NA()</f>
        <v>#N/A</v>
      </c>
      <c r="F50" s="138">
        <f>IF(ISNUMBER('実質公債費比率（分子）の構造'!L$53),'実質公債費比率（分子）の構造'!L$53,NA())</f>
        <v>2257</v>
      </c>
      <c r="G50" s="138" t="e">
        <f>NA()</f>
        <v>#N/A</v>
      </c>
      <c r="H50" s="138" t="e">
        <f>NA()</f>
        <v>#N/A</v>
      </c>
      <c r="I50" s="138">
        <f>IF(ISNUMBER('実質公債費比率（分子）の構造'!M$53),'実質公債費比率（分子）の構造'!M$53,NA())</f>
        <v>1841</v>
      </c>
      <c r="J50" s="138" t="e">
        <f>NA()</f>
        <v>#N/A</v>
      </c>
      <c r="K50" s="138" t="e">
        <f>NA()</f>
        <v>#N/A</v>
      </c>
      <c r="L50" s="138">
        <f>IF(ISNUMBER('実質公債費比率（分子）の構造'!N$53),'実質公債費比率（分子）の構造'!N$53,NA())</f>
        <v>1562</v>
      </c>
      <c r="M50" s="138" t="e">
        <f>NA()</f>
        <v>#N/A</v>
      </c>
      <c r="N50" s="138" t="e">
        <f>NA()</f>
        <v>#N/A</v>
      </c>
      <c r="O50" s="138">
        <f>IF(ISNUMBER('実質公債費比率（分子）の構造'!O$53),'実質公債費比率（分子）の構造'!O$53,NA())</f>
        <v>1579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53120</v>
      </c>
      <c r="E56" s="137"/>
      <c r="F56" s="137"/>
      <c r="G56" s="137">
        <f>'将来負担比率（分子）の構造'!J$52</f>
        <v>55977</v>
      </c>
      <c r="H56" s="137"/>
      <c r="I56" s="137"/>
      <c r="J56" s="137">
        <f>'将来負担比率（分子）の構造'!K$52</f>
        <v>55841</v>
      </c>
      <c r="K56" s="137"/>
      <c r="L56" s="137"/>
      <c r="M56" s="137">
        <f>'将来負担比率（分子）の構造'!L$52</f>
        <v>58915</v>
      </c>
      <c r="N56" s="137"/>
      <c r="O56" s="137"/>
      <c r="P56" s="137">
        <f>'将来負担比率（分子）の構造'!M$52</f>
        <v>60670</v>
      </c>
    </row>
    <row r="57" spans="1:16" x14ac:dyDescent="0.15">
      <c r="A57" s="137" t="s">
        <v>36</v>
      </c>
      <c r="B57" s="137"/>
      <c r="C57" s="137"/>
      <c r="D57" s="137">
        <f>'将来負担比率（分子）の構造'!I$51</f>
        <v>5356</v>
      </c>
      <c r="E57" s="137"/>
      <c r="F57" s="137"/>
      <c r="G57" s="137">
        <f>'将来負担比率（分子）の構造'!J$51</f>
        <v>4322</v>
      </c>
      <c r="H57" s="137"/>
      <c r="I57" s="137"/>
      <c r="J57" s="137">
        <f>'将来負担比率（分子）の構造'!K$51</f>
        <v>4024</v>
      </c>
      <c r="K57" s="137"/>
      <c r="L57" s="137"/>
      <c r="M57" s="137">
        <f>'将来負担比率（分子）の構造'!L$51</f>
        <v>3859</v>
      </c>
      <c r="N57" s="137"/>
      <c r="O57" s="137"/>
      <c r="P57" s="137">
        <f>'将来負担比率（分子）の構造'!M$51</f>
        <v>3709</v>
      </c>
    </row>
    <row r="58" spans="1:16" x14ac:dyDescent="0.15">
      <c r="A58" s="137" t="s">
        <v>35</v>
      </c>
      <c r="B58" s="137"/>
      <c r="C58" s="137"/>
      <c r="D58" s="137">
        <f>'将来負担比率（分子）の構造'!I$50</f>
        <v>9618</v>
      </c>
      <c r="E58" s="137"/>
      <c r="F58" s="137"/>
      <c r="G58" s="137">
        <f>'将来負担比率（分子）の構造'!J$50</f>
        <v>9848</v>
      </c>
      <c r="H58" s="137"/>
      <c r="I58" s="137"/>
      <c r="J58" s="137">
        <f>'将来負担比率（分子）の構造'!K$50</f>
        <v>9765</v>
      </c>
      <c r="K58" s="137"/>
      <c r="L58" s="137"/>
      <c r="M58" s="137">
        <f>'将来負担比率（分子）の構造'!L$50</f>
        <v>10038</v>
      </c>
      <c r="N58" s="137"/>
      <c r="O58" s="137"/>
      <c r="P58" s="137">
        <f>'将来負担比率（分子）の構造'!M$50</f>
        <v>9730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38</v>
      </c>
      <c r="C61" s="137"/>
      <c r="D61" s="137"/>
      <c r="E61" s="137">
        <f>'将来負担比率（分子）の構造'!J$46</f>
        <v>3</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6151</v>
      </c>
      <c r="C62" s="137"/>
      <c r="D62" s="137"/>
      <c r="E62" s="137">
        <f>'将来負担比率（分子）の構造'!J$45</f>
        <v>5627</v>
      </c>
      <c r="F62" s="137"/>
      <c r="G62" s="137"/>
      <c r="H62" s="137">
        <f>'将来負担比率（分子）の構造'!K$45</f>
        <v>5027</v>
      </c>
      <c r="I62" s="137"/>
      <c r="J62" s="137"/>
      <c r="K62" s="137">
        <f>'将来負担比率（分子）の構造'!L$45</f>
        <v>5189</v>
      </c>
      <c r="L62" s="137"/>
      <c r="M62" s="137"/>
      <c r="N62" s="137">
        <f>'将来負担比率（分子）の構造'!M$45</f>
        <v>4962</v>
      </c>
      <c r="O62" s="137"/>
      <c r="P62" s="137"/>
    </row>
    <row r="63" spans="1:16" x14ac:dyDescent="0.15">
      <c r="A63" s="137" t="s">
        <v>28</v>
      </c>
      <c r="B63" s="137">
        <f>'将来負担比率（分子）の構造'!I$44</f>
        <v>826</v>
      </c>
      <c r="C63" s="137"/>
      <c r="D63" s="137"/>
      <c r="E63" s="137">
        <f>'将来負担比率（分子）の構造'!J$44</f>
        <v>613</v>
      </c>
      <c r="F63" s="137"/>
      <c r="G63" s="137"/>
      <c r="H63" s="137">
        <f>'将来負担比率（分子）の構造'!K$44</f>
        <v>426</v>
      </c>
      <c r="I63" s="137"/>
      <c r="J63" s="137"/>
      <c r="K63" s="137">
        <f>'将来負担比率（分子）の構造'!L$44</f>
        <v>315</v>
      </c>
      <c r="L63" s="137"/>
      <c r="M63" s="137"/>
      <c r="N63" s="137">
        <f>'将来負担比率（分子）の構造'!M$44</f>
        <v>340</v>
      </c>
      <c r="O63" s="137"/>
      <c r="P63" s="137"/>
    </row>
    <row r="64" spans="1:16" x14ac:dyDescent="0.15">
      <c r="A64" s="137" t="s">
        <v>27</v>
      </c>
      <c r="B64" s="137">
        <f>'将来負担比率（分子）の構造'!I$43</f>
        <v>25108</v>
      </c>
      <c r="C64" s="137"/>
      <c r="D64" s="137"/>
      <c r="E64" s="137">
        <f>'将来負担比率（分子）の構造'!J$43</f>
        <v>26266</v>
      </c>
      <c r="F64" s="137"/>
      <c r="G64" s="137"/>
      <c r="H64" s="137">
        <f>'将来負担比率（分子）の構造'!K$43</f>
        <v>27454</v>
      </c>
      <c r="I64" s="137"/>
      <c r="J64" s="137"/>
      <c r="K64" s="137">
        <f>'将来負担比率（分子）の構造'!L$43</f>
        <v>26884</v>
      </c>
      <c r="L64" s="137"/>
      <c r="M64" s="137"/>
      <c r="N64" s="137">
        <f>'将来負担比率（分子）の構造'!M$43</f>
        <v>26651</v>
      </c>
      <c r="O64" s="137"/>
      <c r="P64" s="137"/>
    </row>
    <row r="65" spans="1:16" x14ac:dyDescent="0.15">
      <c r="A65" s="137" t="s">
        <v>26</v>
      </c>
      <c r="B65" s="137">
        <f>'将来負担比率（分子）の構造'!I$42</f>
        <v>196</v>
      </c>
      <c r="C65" s="137"/>
      <c r="D65" s="137"/>
      <c r="E65" s="137">
        <f>'将来負担比率（分子）の構造'!J$42</f>
        <v>233</v>
      </c>
      <c r="F65" s="137"/>
      <c r="G65" s="137"/>
      <c r="H65" s="137">
        <f>'将来負担比率（分子）の構造'!K$42</f>
        <v>36</v>
      </c>
      <c r="I65" s="137"/>
      <c r="J65" s="137"/>
      <c r="K65" s="137">
        <f>'将来負担比率（分子）の構造'!L$42</f>
        <v>32</v>
      </c>
      <c r="L65" s="137"/>
      <c r="M65" s="137"/>
      <c r="N65" s="137">
        <f>'将来負担比率（分子）の構造'!M$42</f>
        <v>28</v>
      </c>
      <c r="O65" s="137"/>
      <c r="P65" s="137"/>
    </row>
    <row r="66" spans="1:16" x14ac:dyDescent="0.15">
      <c r="A66" s="137" t="s">
        <v>25</v>
      </c>
      <c r="B66" s="137">
        <f>'将来負担比率（分子）の構造'!I$41</f>
        <v>48818</v>
      </c>
      <c r="C66" s="137"/>
      <c r="D66" s="137"/>
      <c r="E66" s="137">
        <f>'将来負担比率（分子）の構造'!J$41</f>
        <v>50638</v>
      </c>
      <c r="F66" s="137"/>
      <c r="G66" s="137"/>
      <c r="H66" s="137">
        <f>'将来負担比率（分子）の構造'!K$41</f>
        <v>50534</v>
      </c>
      <c r="I66" s="137"/>
      <c r="J66" s="137"/>
      <c r="K66" s="137">
        <f>'将来負担比率（分子）の構造'!L$41</f>
        <v>54099</v>
      </c>
      <c r="L66" s="137"/>
      <c r="M66" s="137"/>
      <c r="N66" s="137">
        <f>'将来負担比率（分子）の構造'!M$41</f>
        <v>56865</v>
      </c>
      <c r="O66" s="137"/>
      <c r="P66" s="137"/>
    </row>
    <row r="67" spans="1:16" x14ac:dyDescent="0.15">
      <c r="A67" s="137" t="s">
        <v>63</v>
      </c>
      <c r="B67" s="137" t="e">
        <f>NA()</f>
        <v>#N/A</v>
      </c>
      <c r="C67" s="137">
        <f>IF(ISNUMBER('将来負担比率（分子）の構造'!I$53), IF('将来負担比率（分子）の構造'!I$53 &lt; 0, 0, '将来負担比率（分子）の構造'!I$53), NA())</f>
        <v>13044</v>
      </c>
      <c r="D67" s="137" t="e">
        <f>NA()</f>
        <v>#N/A</v>
      </c>
      <c r="E67" s="137" t="e">
        <f>NA()</f>
        <v>#N/A</v>
      </c>
      <c r="F67" s="137">
        <f>IF(ISNUMBER('将来負担比率（分子）の構造'!J$53), IF('将来負担比率（分子）の構造'!J$53 &lt; 0, 0, '将来負担比率（分子）の構造'!J$53), NA())</f>
        <v>13231</v>
      </c>
      <c r="G67" s="137" t="e">
        <f>NA()</f>
        <v>#N/A</v>
      </c>
      <c r="H67" s="137" t="e">
        <f>NA()</f>
        <v>#N/A</v>
      </c>
      <c r="I67" s="137">
        <f>IF(ISNUMBER('将来負担比率（分子）の構造'!K$53), IF('将来負担比率（分子）の構造'!K$53 &lt; 0, 0, '将来負担比率（分子）の構造'!K$53), NA())</f>
        <v>13848</v>
      </c>
      <c r="J67" s="137" t="e">
        <f>NA()</f>
        <v>#N/A</v>
      </c>
      <c r="K67" s="137" t="e">
        <f>NA()</f>
        <v>#N/A</v>
      </c>
      <c r="L67" s="137">
        <f>IF(ISNUMBER('将来負担比率（分子）の構造'!L$53), IF('将来負担比率（分子）の構造'!L$53 &lt; 0, 0, '将来負担比率（分子）の構造'!L$53), NA())</f>
        <v>13707</v>
      </c>
      <c r="M67" s="137" t="e">
        <f>NA()</f>
        <v>#N/A</v>
      </c>
      <c r="N67" s="137" t="e">
        <f>NA()</f>
        <v>#N/A</v>
      </c>
      <c r="O67" s="137">
        <f>IF(ISNUMBER('将来負担比率（分子）の構造'!M$53), IF('将来負担比率（分子）の構造'!M$53 &lt; 0, 0, '将来負担比率（分子）の構造'!M$53), NA())</f>
        <v>14738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11412941</v>
      </c>
      <c r="S5" s="671"/>
      <c r="T5" s="671"/>
      <c r="U5" s="671"/>
      <c r="V5" s="671"/>
      <c r="W5" s="671"/>
      <c r="X5" s="671"/>
      <c r="Y5" s="718"/>
      <c r="Z5" s="731">
        <v>23.2</v>
      </c>
      <c r="AA5" s="731"/>
      <c r="AB5" s="731"/>
      <c r="AC5" s="731"/>
      <c r="AD5" s="732">
        <v>10978470</v>
      </c>
      <c r="AE5" s="732"/>
      <c r="AF5" s="732"/>
      <c r="AG5" s="732"/>
      <c r="AH5" s="732"/>
      <c r="AI5" s="732"/>
      <c r="AJ5" s="732"/>
      <c r="AK5" s="732"/>
      <c r="AL5" s="719">
        <v>44.1</v>
      </c>
      <c r="AM5" s="688"/>
      <c r="AN5" s="688"/>
      <c r="AO5" s="720"/>
      <c r="AP5" s="707" t="s">
        <v>209</v>
      </c>
      <c r="AQ5" s="708"/>
      <c r="AR5" s="708"/>
      <c r="AS5" s="708"/>
      <c r="AT5" s="708"/>
      <c r="AU5" s="708"/>
      <c r="AV5" s="708"/>
      <c r="AW5" s="708"/>
      <c r="AX5" s="708"/>
      <c r="AY5" s="708"/>
      <c r="AZ5" s="708"/>
      <c r="BA5" s="708"/>
      <c r="BB5" s="708"/>
      <c r="BC5" s="708"/>
      <c r="BD5" s="708"/>
      <c r="BE5" s="708"/>
      <c r="BF5" s="709"/>
      <c r="BG5" s="620">
        <v>10885215</v>
      </c>
      <c r="BH5" s="621"/>
      <c r="BI5" s="621"/>
      <c r="BJ5" s="621"/>
      <c r="BK5" s="621"/>
      <c r="BL5" s="621"/>
      <c r="BM5" s="621"/>
      <c r="BN5" s="622"/>
      <c r="BO5" s="673">
        <v>95.4</v>
      </c>
      <c r="BP5" s="673"/>
      <c r="BQ5" s="673"/>
      <c r="BR5" s="673"/>
      <c r="BS5" s="674">
        <v>99436</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370534</v>
      </c>
      <c r="S6" s="621"/>
      <c r="T6" s="621"/>
      <c r="U6" s="621"/>
      <c r="V6" s="621"/>
      <c r="W6" s="621"/>
      <c r="X6" s="621"/>
      <c r="Y6" s="622"/>
      <c r="Z6" s="673">
        <v>0.8</v>
      </c>
      <c r="AA6" s="673"/>
      <c r="AB6" s="673"/>
      <c r="AC6" s="673"/>
      <c r="AD6" s="674">
        <v>370534</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10885215</v>
      </c>
      <c r="BH6" s="621"/>
      <c r="BI6" s="621"/>
      <c r="BJ6" s="621"/>
      <c r="BK6" s="621"/>
      <c r="BL6" s="621"/>
      <c r="BM6" s="621"/>
      <c r="BN6" s="622"/>
      <c r="BO6" s="673">
        <v>95.4</v>
      </c>
      <c r="BP6" s="673"/>
      <c r="BQ6" s="673"/>
      <c r="BR6" s="673"/>
      <c r="BS6" s="674">
        <v>99436</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302480</v>
      </c>
      <c r="CS6" s="621"/>
      <c r="CT6" s="621"/>
      <c r="CU6" s="621"/>
      <c r="CV6" s="621"/>
      <c r="CW6" s="621"/>
      <c r="CX6" s="621"/>
      <c r="CY6" s="622"/>
      <c r="CZ6" s="673">
        <v>0.6</v>
      </c>
      <c r="DA6" s="673"/>
      <c r="DB6" s="673"/>
      <c r="DC6" s="673"/>
      <c r="DD6" s="626" t="s">
        <v>216</v>
      </c>
      <c r="DE6" s="621"/>
      <c r="DF6" s="621"/>
      <c r="DG6" s="621"/>
      <c r="DH6" s="621"/>
      <c r="DI6" s="621"/>
      <c r="DJ6" s="621"/>
      <c r="DK6" s="621"/>
      <c r="DL6" s="621"/>
      <c r="DM6" s="621"/>
      <c r="DN6" s="621"/>
      <c r="DO6" s="621"/>
      <c r="DP6" s="622"/>
      <c r="DQ6" s="626">
        <v>302480</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10054</v>
      </c>
      <c r="S7" s="621"/>
      <c r="T7" s="621"/>
      <c r="U7" s="621"/>
      <c r="V7" s="621"/>
      <c r="W7" s="621"/>
      <c r="X7" s="621"/>
      <c r="Y7" s="622"/>
      <c r="Z7" s="673">
        <v>0</v>
      </c>
      <c r="AA7" s="673"/>
      <c r="AB7" s="673"/>
      <c r="AC7" s="673"/>
      <c r="AD7" s="674">
        <v>10054</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4776587</v>
      </c>
      <c r="BH7" s="621"/>
      <c r="BI7" s="621"/>
      <c r="BJ7" s="621"/>
      <c r="BK7" s="621"/>
      <c r="BL7" s="621"/>
      <c r="BM7" s="621"/>
      <c r="BN7" s="622"/>
      <c r="BO7" s="673">
        <v>41.9</v>
      </c>
      <c r="BP7" s="673"/>
      <c r="BQ7" s="673"/>
      <c r="BR7" s="673"/>
      <c r="BS7" s="674">
        <v>99436</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10655313</v>
      </c>
      <c r="CS7" s="621"/>
      <c r="CT7" s="621"/>
      <c r="CU7" s="621"/>
      <c r="CV7" s="621"/>
      <c r="CW7" s="621"/>
      <c r="CX7" s="621"/>
      <c r="CY7" s="622"/>
      <c r="CZ7" s="673">
        <v>22.2</v>
      </c>
      <c r="DA7" s="673"/>
      <c r="DB7" s="673"/>
      <c r="DC7" s="673"/>
      <c r="DD7" s="626">
        <v>5052398</v>
      </c>
      <c r="DE7" s="621"/>
      <c r="DF7" s="621"/>
      <c r="DG7" s="621"/>
      <c r="DH7" s="621"/>
      <c r="DI7" s="621"/>
      <c r="DJ7" s="621"/>
      <c r="DK7" s="621"/>
      <c r="DL7" s="621"/>
      <c r="DM7" s="621"/>
      <c r="DN7" s="621"/>
      <c r="DO7" s="621"/>
      <c r="DP7" s="622"/>
      <c r="DQ7" s="626">
        <v>5060286</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30707</v>
      </c>
      <c r="S8" s="621"/>
      <c r="T8" s="621"/>
      <c r="U8" s="621"/>
      <c r="V8" s="621"/>
      <c r="W8" s="621"/>
      <c r="X8" s="621"/>
      <c r="Y8" s="622"/>
      <c r="Z8" s="673">
        <v>0.1</v>
      </c>
      <c r="AA8" s="673"/>
      <c r="AB8" s="673"/>
      <c r="AC8" s="673"/>
      <c r="AD8" s="674">
        <v>30707</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172629</v>
      </c>
      <c r="BH8" s="621"/>
      <c r="BI8" s="621"/>
      <c r="BJ8" s="621"/>
      <c r="BK8" s="621"/>
      <c r="BL8" s="621"/>
      <c r="BM8" s="621"/>
      <c r="BN8" s="622"/>
      <c r="BO8" s="673">
        <v>1.5</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13931345</v>
      </c>
      <c r="CS8" s="621"/>
      <c r="CT8" s="621"/>
      <c r="CU8" s="621"/>
      <c r="CV8" s="621"/>
      <c r="CW8" s="621"/>
      <c r="CX8" s="621"/>
      <c r="CY8" s="622"/>
      <c r="CZ8" s="673">
        <v>29</v>
      </c>
      <c r="DA8" s="673"/>
      <c r="DB8" s="673"/>
      <c r="DC8" s="673"/>
      <c r="DD8" s="626">
        <v>313190</v>
      </c>
      <c r="DE8" s="621"/>
      <c r="DF8" s="621"/>
      <c r="DG8" s="621"/>
      <c r="DH8" s="621"/>
      <c r="DI8" s="621"/>
      <c r="DJ8" s="621"/>
      <c r="DK8" s="621"/>
      <c r="DL8" s="621"/>
      <c r="DM8" s="621"/>
      <c r="DN8" s="621"/>
      <c r="DO8" s="621"/>
      <c r="DP8" s="622"/>
      <c r="DQ8" s="626">
        <v>7274072</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17944</v>
      </c>
      <c r="S9" s="621"/>
      <c r="T9" s="621"/>
      <c r="U9" s="621"/>
      <c r="V9" s="621"/>
      <c r="W9" s="621"/>
      <c r="X9" s="621"/>
      <c r="Y9" s="622"/>
      <c r="Z9" s="673">
        <v>0</v>
      </c>
      <c r="AA9" s="673"/>
      <c r="AB9" s="673"/>
      <c r="AC9" s="673"/>
      <c r="AD9" s="674">
        <v>17944</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3860654</v>
      </c>
      <c r="BH9" s="621"/>
      <c r="BI9" s="621"/>
      <c r="BJ9" s="621"/>
      <c r="BK9" s="621"/>
      <c r="BL9" s="621"/>
      <c r="BM9" s="621"/>
      <c r="BN9" s="622"/>
      <c r="BO9" s="673">
        <v>33.799999999999997</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2629765</v>
      </c>
      <c r="CS9" s="621"/>
      <c r="CT9" s="621"/>
      <c r="CU9" s="621"/>
      <c r="CV9" s="621"/>
      <c r="CW9" s="621"/>
      <c r="CX9" s="621"/>
      <c r="CY9" s="622"/>
      <c r="CZ9" s="673">
        <v>5.5</v>
      </c>
      <c r="DA9" s="673"/>
      <c r="DB9" s="673"/>
      <c r="DC9" s="673"/>
      <c r="DD9" s="626">
        <v>11934</v>
      </c>
      <c r="DE9" s="621"/>
      <c r="DF9" s="621"/>
      <c r="DG9" s="621"/>
      <c r="DH9" s="621"/>
      <c r="DI9" s="621"/>
      <c r="DJ9" s="621"/>
      <c r="DK9" s="621"/>
      <c r="DL9" s="621"/>
      <c r="DM9" s="621"/>
      <c r="DN9" s="621"/>
      <c r="DO9" s="621"/>
      <c r="DP9" s="622"/>
      <c r="DQ9" s="626">
        <v>2132559</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1647496</v>
      </c>
      <c r="S10" s="621"/>
      <c r="T10" s="621"/>
      <c r="U10" s="621"/>
      <c r="V10" s="621"/>
      <c r="W10" s="621"/>
      <c r="X10" s="621"/>
      <c r="Y10" s="622"/>
      <c r="Z10" s="673">
        <v>3.3</v>
      </c>
      <c r="AA10" s="673"/>
      <c r="AB10" s="673"/>
      <c r="AC10" s="673"/>
      <c r="AD10" s="674">
        <v>1647496</v>
      </c>
      <c r="AE10" s="674"/>
      <c r="AF10" s="674"/>
      <c r="AG10" s="674"/>
      <c r="AH10" s="674"/>
      <c r="AI10" s="674"/>
      <c r="AJ10" s="674"/>
      <c r="AK10" s="674"/>
      <c r="AL10" s="643">
        <v>6.6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240609</v>
      </c>
      <c r="BH10" s="621"/>
      <c r="BI10" s="621"/>
      <c r="BJ10" s="621"/>
      <c r="BK10" s="621"/>
      <c r="BL10" s="621"/>
      <c r="BM10" s="621"/>
      <c r="BN10" s="622"/>
      <c r="BO10" s="673">
        <v>2.1</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93006</v>
      </c>
      <c r="CS10" s="621"/>
      <c r="CT10" s="621"/>
      <c r="CU10" s="621"/>
      <c r="CV10" s="621"/>
      <c r="CW10" s="621"/>
      <c r="CX10" s="621"/>
      <c r="CY10" s="622"/>
      <c r="CZ10" s="673">
        <v>0.2</v>
      </c>
      <c r="DA10" s="673"/>
      <c r="DB10" s="673"/>
      <c r="DC10" s="673"/>
      <c r="DD10" s="626" t="s">
        <v>111</v>
      </c>
      <c r="DE10" s="621"/>
      <c r="DF10" s="621"/>
      <c r="DG10" s="621"/>
      <c r="DH10" s="621"/>
      <c r="DI10" s="621"/>
      <c r="DJ10" s="621"/>
      <c r="DK10" s="621"/>
      <c r="DL10" s="621"/>
      <c r="DM10" s="621"/>
      <c r="DN10" s="621"/>
      <c r="DO10" s="621"/>
      <c r="DP10" s="622"/>
      <c r="DQ10" s="626">
        <v>50400</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75902</v>
      </c>
      <c r="S11" s="621"/>
      <c r="T11" s="621"/>
      <c r="U11" s="621"/>
      <c r="V11" s="621"/>
      <c r="W11" s="621"/>
      <c r="X11" s="621"/>
      <c r="Y11" s="622"/>
      <c r="Z11" s="673">
        <v>0.2</v>
      </c>
      <c r="AA11" s="673"/>
      <c r="AB11" s="673"/>
      <c r="AC11" s="673"/>
      <c r="AD11" s="674">
        <v>75902</v>
      </c>
      <c r="AE11" s="674"/>
      <c r="AF11" s="674"/>
      <c r="AG11" s="674"/>
      <c r="AH11" s="674"/>
      <c r="AI11" s="674"/>
      <c r="AJ11" s="674"/>
      <c r="AK11" s="674"/>
      <c r="AL11" s="643">
        <v>0.3</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502695</v>
      </c>
      <c r="BH11" s="621"/>
      <c r="BI11" s="621"/>
      <c r="BJ11" s="621"/>
      <c r="BK11" s="621"/>
      <c r="BL11" s="621"/>
      <c r="BM11" s="621"/>
      <c r="BN11" s="622"/>
      <c r="BO11" s="673">
        <v>4.4000000000000004</v>
      </c>
      <c r="BP11" s="673"/>
      <c r="BQ11" s="673"/>
      <c r="BR11" s="673"/>
      <c r="BS11" s="626">
        <v>99436</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2682474</v>
      </c>
      <c r="CS11" s="621"/>
      <c r="CT11" s="621"/>
      <c r="CU11" s="621"/>
      <c r="CV11" s="621"/>
      <c r="CW11" s="621"/>
      <c r="CX11" s="621"/>
      <c r="CY11" s="622"/>
      <c r="CZ11" s="673">
        <v>5.6</v>
      </c>
      <c r="DA11" s="673"/>
      <c r="DB11" s="673"/>
      <c r="DC11" s="673"/>
      <c r="DD11" s="626">
        <v>820818</v>
      </c>
      <c r="DE11" s="621"/>
      <c r="DF11" s="621"/>
      <c r="DG11" s="621"/>
      <c r="DH11" s="621"/>
      <c r="DI11" s="621"/>
      <c r="DJ11" s="621"/>
      <c r="DK11" s="621"/>
      <c r="DL11" s="621"/>
      <c r="DM11" s="621"/>
      <c r="DN11" s="621"/>
      <c r="DO11" s="621"/>
      <c r="DP11" s="622"/>
      <c r="DQ11" s="626">
        <v>1181212</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5066254</v>
      </c>
      <c r="BH12" s="621"/>
      <c r="BI12" s="621"/>
      <c r="BJ12" s="621"/>
      <c r="BK12" s="621"/>
      <c r="BL12" s="621"/>
      <c r="BM12" s="621"/>
      <c r="BN12" s="622"/>
      <c r="BO12" s="673">
        <v>44.4</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1816445</v>
      </c>
      <c r="CS12" s="621"/>
      <c r="CT12" s="621"/>
      <c r="CU12" s="621"/>
      <c r="CV12" s="621"/>
      <c r="CW12" s="621"/>
      <c r="CX12" s="621"/>
      <c r="CY12" s="622"/>
      <c r="CZ12" s="673">
        <v>3.8</v>
      </c>
      <c r="DA12" s="673"/>
      <c r="DB12" s="673"/>
      <c r="DC12" s="673"/>
      <c r="DD12" s="626">
        <v>27740</v>
      </c>
      <c r="DE12" s="621"/>
      <c r="DF12" s="621"/>
      <c r="DG12" s="621"/>
      <c r="DH12" s="621"/>
      <c r="DI12" s="621"/>
      <c r="DJ12" s="621"/>
      <c r="DK12" s="621"/>
      <c r="DL12" s="621"/>
      <c r="DM12" s="621"/>
      <c r="DN12" s="621"/>
      <c r="DO12" s="621"/>
      <c r="DP12" s="622"/>
      <c r="DQ12" s="626">
        <v>603539</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64979</v>
      </c>
      <c r="S13" s="621"/>
      <c r="T13" s="621"/>
      <c r="U13" s="621"/>
      <c r="V13" s="621"/>
      <c r="W13" s="621"/>
      <c r="X13" s="621"/>
      <c r="Y13" s="622"/>
      <c r="Z13" s="673">
        <v>0.1</v>
      </c>
      <c r="AA13" s="673"/>
      <c r="AB13" s="673"/>
      <c r="AC13" s="673"/>
      <c r="AD13" s="674">
        <v>64979</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5041002</v>
      </c>
      <c r="BH13" s="621"/>
      <c r="BI13" s="621"/>
      <c r="BJ13" s="621"/>
      <c r="BK13" s="621"/>
      <c r="BL13" s="621"/>
      <c r="BM13" s="621"/>
      <c r="BN13" s="622"/>
      <c r="BO13" s="673">
        <v>44.2</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5030817</v>
      </c>
      <c r="CS13" s="621"/>
      <c r="CT13" s="621"/>
      <c r="CU13" s="621"/>
      <c r="CV13" s="621"/>
      <c r="CW13" s="621"/>
      <c r="CX13" s="621"/>
      <c r="CY13" s="622"/>
      <c r="CZ13" s="673">
        <v>10.5</v>
      </c>
      <c r="DA13" s="673"/>
      <c r="DB13" s="673"/>
      <c r="DC13" s="673"/>
      <c r="DD13" s="626">
        <v>1889448</v>
      </c>
      <c r="DE13" s="621"/>
      <c r="DF13" s="621"/>
      <c r="DG13" s="621"/>
      <c r="DH13" s="621"/>
      <c r="DI13" s="621"/>
      <c r="DJ13" s="621"/>
      <c r="DK13" s="621"/>
      <c r="DL13" s="621"/>
      <c r="DM13" s="621"/>
      <c r="DN13" s="621"/>
      <c r="DO13" s="621"/>
      <c r="DP13" s="622"/>
      <c r="DQ13" s="626">
        <v>3493823</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292625</v>
      </c>
      <c r="BH14" s="621"/>
      <c r="BI14" s="621"/>
      <c r="BJ14" s="621"/>
      <c r="BK14" s="621"/>
      <c r="BL14" s="621"/>
      <c r="BM14" s="621"/>
      <c r="BN14" s="622"/>
      <c r="BO14" s="673">
        <v>2.6</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1179657</v>
      </c>
      <c r="CS14" s="621"/>
      <c r="CT14" s="621"/>
      <c r="CU14" s="621"/>
      <c r="CV14" s="621"/>
      <c r="CW14" s="621"/>
      <c r="CX14" s="621"/>
      <c r="CY14" s="622"/>
      <c r="CZ14" s="673">
        <v>2.5</v>
      </c>
      <c r="DA14" s="673"/>
      <c r="DB14" s="673"/>
      <c r="DC14" s="673"/>
      <c r="DD14" s="626">
        <v>107204</v>
      </c>
      <c r="DE14" s="621"/>
      <c r="DF14" s="621"/>
      <c r="DG14" s="621"/>
      <c r="DH14" s="621"/>
      <c r="DI14" s="621"/>
      <c r="DJ14" s="621"/>
      <c r="DK14" s="621"/>
      <c r="DL14" s="621"/>
      <c r="DM14" s="621"/>
      <c r="DN14" s="621"/>
      <c r="DO14" s="621"/>
      <c r="DP14" s="622"/>
      <c r="DQ14" s="626">
        <v>1070949</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56136</v>
      </c>
      <c r="S15" s="621"/>
      <c r="T15" s="621"/>
      <c r="U15" s="621"/>
      <c r="V15" s="621"/>
      <c r="W15" s="621"/>
      <c r="X15" s="621"/>
      <c r="Y15" s="622"/>
      <c r="Z15" s="673">
        <v>0.1</v>
      </c>
      <c r="AA15" s="673"/>
      <c r="AB15" s="673"/>
      <c r="AC15" s="673"/>
      <c r="AD15" s="674">
        <v>56136</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702379</v>
      </c>
      <c r="BH15" s="621"/>
      <c r="BI15" s="621"/>
      <c r="BJ15" s="621"/>
      <c r="BK15" s="621"/>
      <c r="BL15" s="621"/>
      <c r="BM15" s="621"/>
      <c r="BN15" s="622"/>
      <c r="BO15" s="673">
        <v>6.2</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4638599</v>
      </c>
      <c r="CS15" s="621"/>
      <c r="CT15" s="621"/>
      <c r="CU15" s="621"/>
      <c r="CV15" s="621"/>
      <c r="CW15" s="621"/>
      <c r="CX15" s="621"/>
      <c r="CY15" s="622"/>
      <c r="CZ15" s="673">
        <v>9.6</v>
      </c>
      <c r="DA15" s="673"/>
      <c r="DB15" s="673"/>
      <c r="DC15" s="673"/>
      <c r="DD15" s="626">
        <v>1274339</v>
      </c>
      <c r="DE15" s="621"/>
      <c r="DF15" s="621"/>
      <c r="DG15" s="621"/>
      <c r="DH15" s="621"/>
      <c r="DI15" s="621"/>
      <c r="DJ15" s="621"/>
      <c r="DK15" s="621"/>
      <c r="DL15" s="621"/>
      <c r="DM15" s="621"/>
      <c r="DN15" s="621"/>
      <c r="DO15" s="621"/>
      <c r="DP15" s="622"/>
      <c r="DQ15" s="626">
        <v>3565193</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12604674</v>
      </c>
      <c r="S16" s="621"/>
      <c r="T16" s="621"/>
      <c r="U16" s="621"/>
      <c r="V16" s="621"/>
      <c r="W16" s="621"/>
      <c r="X16" s="621"/>
      <c r="Y16" s="622"/>
      <c r="Z16" s="673">
        <v>25.6</v>
      </c>
      <c r="AA16" s="673"/>
      <c r="AB16" s="673"/>
      <c r="AC16" s="673"/>
      <c r="AD16" s="674">
        <v>11591201</v>
      </c>
      <c r="AE16" s="674"/>
      <c r="AF16" s="674"/>
      <c r="AG16" s="674"/>
      <c r="AH16" s="674"/>
      <c r="AI16" s="674"/>
      <c r="AJ16" s="674"/>
      <c r="AK16" s="674"/>
      <c r="AL16" s="643">
        <v>46.5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v>1320</v>
      </c>
      <c r="BH16" s="621"/>
      <c r="BI16" s="621"/>
      <c r="BJ16" s="621"/>
      <c r="BK16" s="621"/>
      <c r="BL16" s="621"/>
      <c r="BM16" s="621"/>
      <c r="BN16" s="622"/>
      <c r="BO16" s="673">
        <v>0</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11591201</v>
      </c>
      <c r="S17" s="621"/>
      <c r="T17" s="621"/>
      <c r="U17" s="621"/>
      <c r="V17" s="621"/>
      <c r="W17" s="621"/>
      <c r="X17" s="621"/>
      <c r="Y17" s="622"/>
      <c r="Z17" s="673">
        <v>23.5</v>
      </c>
      <c r="AA17" s="673"/>
      <c r="AB17" s="673"/>
      <c r="AC17" s="673"/>
      <c r="AD17" s="674">
        <v>11591201</v>
      </c>
      <c r="AE17" s="674"/>
      <c r="AF17" s="674"/>
      <c r="AG17" s="674"/>
      <c r="AH17" s="674"/>
      <c r="AI17" s="674"/>
      <c r="AJ17" s="674"/>
      <c r="AK17" s="674"/>
      <c r="AL17" s="643">
        <v>46.5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v>46050</v>
      </c>
      <c r="BH17" s="621"/>
      <c r="BI17" s="621"/>
      <c r="BJ17" s="621"/>
      <c r="BK17" s="621"/>
      <c r="BL17" s="621"/>
      <c r="BM17" s="621"/>
      <c r="BN17" s="622"/>
      <c r="BO17" s="673">
        <v>0.4</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5123547</v>
      </c>
      <c r="CS17" s="621"/>
      <c r="CT17" s="621"/>
      <c r="CU17" s="621"/>
      <c r="CV17" s="621"/>
      <c r="CW17" s="621"/>
      <c r="CX17" s="621"/>
      <c r="CY17" s="622"/>
      <c r="CZ17" s="673">
        <v>10.7</v>
      </c>
      <c r="DA17" s="673"/>
      <c r="DB17" s="673"/>
      <c r="DC17" s="673"/>
      <c r="DD17" s="626" t="s">
        <v>111</v>
      </c>
      <c r="DE17" s="621"/>
      <c r="DF17" s="621"/>
      <c r="DG17" s="621"/>
      <c r="DH17" s="621"/>
      <c r="DI17" s="621"/>
      <c r="DJ17" s="621"/>
      <c r="DK17" s="621"/>
      <c r="DL17" s="621"/>
      <c r="DM17" s="621"/>
      <c r="DN17" s="621"/>
      <c r="DO17" s="621"/>
      <c r="DP17" s="622"/>
      <c r="DQ17" s="626">
        <v>4990828</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1013384</v>
      </c>
      <c r="S18" s="621"/>
      <c r="T18" s="621"/>
      <c r="U18" s="621"/>
      <c r="V18" s="621"/>
      <c r="W18" s="621"/>
      <c r="X18" s="621"/>
      <c r="Y18" s="622"/>
      <c r="Z18" s="673">
        <v>2.1</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89</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527726</v>
      </c>
      <c r="BH19" s="621"/>
      <c r="BI19" s="621"/>
      <c r="BJ19" s="621"/>
      <c r="BK19" s="621"/>
      <c r="BL19" s="621"/>
      <c r="BM19" s="621"/>
      <c r="BN19" s="622"/>
      <c r="BO19" s="673">
        <v>4.5999999999999996</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26291367</v>
      </c>
      <c r="S20" s="621"/>
      <c r="T20" s="621"/>
      <c r="U20" s="621"/>
      <c r="V20" s="621"/>
      <c r="W20" s="621"/>
      <c r="X20" s="621"/>
      <c r="Y20" s="622"/>
      <c r="Z20" s="673">
        <v>53.3</v>
      </c>
      <c r="AA20" s="673"/>
      <c r="AB20" s="673"/>
      <c r="AC20" s="673"/>
      <c r="AD20" s="674">
        <v>24843423</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527726</v>
      </c>
      <c r="BH20" s="621"/>
      <c r="BI20" s="621"/>
      <c r="BJ20" s="621"/>
      <c r="BK20" s="621"/>
      <c r="BL20" s="621"/>
      <c r="BM20" s="621"/>
      <c r="BN20" s="622"/>
      <c r="BO20" s="673">
        <v>4.5999999999999996</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48083448</v>
      </c>
      <c r="CS20" s="621"/>
      <c r="CT20" s="621"/>
      <c r="CU20" s="621"/>
      <c r="CV20" s="621"/>
      <c r="CW20" s="621"/>
      <c r="CX20" s="621"/>
      <c r="CY20" s="622"/>
      <c r="CZ20" s="673">
        <v>100</v>
      </c>
      <c r="DA20" s="673"/>
      <c r="DB20" s="673"/>
      <c r="DC20" s="673"/>
      <c r="DD20" s="626">
        <v>9497071</v>
      </c>
      <c r="DE20" s="621"/>
      <c r="DF20" s="621"/>
      <c r="DG20" s="621"/>
      <c r="DH20" s="621"/>
      <c r="DI20" s="621"/>
      <c r="DJ20" s="621"/>
      <c r="DK20" s="621"/>
      <c r="DL20" s="621"/>
      <c r="DM20" s="621"/>
      <c r="DN20" s="621"/>
      <c r="DO20" s="621"/>
      <c r="DP20" s="622"/>
      <c r="DQ20" s="626">
        <v>29725341</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12774</v>
      </c>
      <c r="S21" s="621"/>
      <c r="T21" s="621"/>
      <c r="U21" s="621"/>
      <c r="V21" s="621"/>
      <c r="W21" s="621"/>
      <c r="X21" s="621"/>
      <c r="Y21" s="622"/>
      <c r="Z21" s="673">
        <v>0</v>
      </c>
      <c r="AA21" s="673"/>
      <c r="AB21" s="673"/>
      <c r="AC21" s="673"/>
      <c r="AD21" s="674">
        <v>12774</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93255</v>
      </c>
      <c r="BH21" s="621"/>
      <c r="BI21" s="621"/>
      <c r="BJ21" s="621"/>
      <c r="BK21" s="621"/>
      <c r="BL21" s="621"/>
      <c r="BM21" s="621"/>
      <c r="BN21" s="622"/>
      <c r="BO21" s="673">
        <v>0.8</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249299</v>
      </c>
      <c r="S22" s="621"/>
      <c r="T22" s="621"/>
      <c r="U22" s="621"/>
      <c r="V22" s="621"/>
      <c r="W22" s="621"/>
      <c r="X22" s="621"/>
      <c r="Y22" s="622"/>
      <c r="Z22" s="673">
        <v>0.5</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488168</v>
      </c>
      <c r="S23" s="621"/>
      <c r="T23" s="621"/>
      <c r="U23" s="621"/>
      <c r="V23" s="621"/>
      <c r="W23" s="621"/>
      <c r="X23" s="621"/>
      <c r="Y23" s="622"/>
      <c r="Z23" s="673">
        <v>1</v>
      </c>
      <c r="AA23" s="673"/>
      <c r="AB23" s="673"/>
      <c r="AC23" s="673"/>
      <c r="AD23" s="674">
        <v>41700</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434471</v>
      </c>
      <c r="BH23" s="621"/>
      <c r="BI23" s="621"/>
      <c r="BJ23" s="621"/>
      <c r="BK23" s="621"/>
      <c r="BL23" s="621"/>
      <c r="BM23" s="621"/>
      <c r="BN23" s="622"/>
      <c r="BO23" s="673">
        <v>3.8</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346070</v>
      </c>
      <c r="S24" s="621"/>
      <c r="T24" s="621"/>
      <c r="U24" s="621"/>
      <c r="V24" s="621"/>
      <c r="W24" s="621"/>
      <c r="X24" s="621"/>
      <c r="Y24" s="622"/>
      <c r="Z24" s="673">
        <v>0.7</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20061853</v>
      </c>
      <c r="CS24" s="671"/>
      <c r="CT24" s="671"/>
      <c r="CU24" s="671"/>
      <c r="CV24" s="671"/>
      <c r="CW24" s="671"/>
      <c r="CX24" s="671"/>
      <c r="CY24" s="718"/>
      <c r="CZ24" s="722">
        <v>41.7</v>
      </c>
      <c r="DA24" s="723"/>
      <c r="DB24" s="723"/>
      <c r="DC24" s="724"/>
      <c r="DD24" s="717">
        <v>13864299</v>
      </c>
      <c r="DE24" s="671"/>
      <c r="DF24" s="671"/>
      <c r="DG24" s="671"/>
      <c r="DH24" s="671"/>
      <c r="DI24" s="671"/>
      <c r="DJ24" s="671"/>
      <c r="DK24" s="718"/>
      <c r="DL24" s="717">
        <v>13182247</v>
      </c>
      <c r="DM24" s="671"/>
      <c r="DN24" s="671"/>
      <c r="DO24" s="671"/>
      <c r="DP24" s="671"/>
      <c r="DQ24" s="671"/>
      <c r="DR24" s="671"/>
      <c r="DS24" s="671"/>
      <c r="DT24" s="671"/>
      <c r="DU24" s="671"/>
      <c r="DV24" s="718"/>
      <c r="DW24" s="719">
        <v>50.1</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5824026</v>
      </c>
      <c r="S25" s="621"/>
      <c r="T25" s="621"/>
      <c r="U25" s="621"/>
      <c r="V25" s="621"/>
      <c r="W25" s="621"/>
      <c r="X25" s="621"/>
      <c r="Y25" s="622"/>
      <c r="Z25" s="673">
        <v>11.8</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6606707</v>
      </c>
      <c r="CS25" s="639"/>
      <c r="CT25" s="639"/>
      <c r="CU25" s="639"/>
      <c r="CV25" s="639"/>
      <c r="CW25" s="639"/>
      <c r="CX25" s="639"/>
      <c r="CY25" s="640"/>
      <c r="CZ25" s="623">
        <v>13.7</v>
      </c>
      <c r="DA25" s="641"/>
      <c r="DB25" s="641"/>
      <c r="DC25" s="642"/>
      <c r="DD25" s="626">
        <v>5954804</v>
      </c>
      <c r="DE25" s="639"/>
      <c r="DF25" s="639"/>
      <c r="DG25" s="639"/>
      <c r="DH25" s="639"/>
      <c r="DI25" s="639"/>
      <c r="DJ25" s="639"/>
      <c r="DK25" s="640"/>
      <c r="DL25" s="626">
        <v>5528661</v>
      </c>
      <c r="DM25" s="639"/>
      <c r="DN25" s="639"/>
      <c r="DO25" s="639"/>
      <c r="DP25" s="639"/>
      <c r="DQ25" s="639"/>
      <c r="DR25" s="639"/>
      <c r="DS25" s="639"/>
      <c r="DT25" s="639"/>
      <c r="DU25" s="639"/>
      <c r="DV25" s="640"/>
      <c r="DW25" s="643">
        <v>21</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6081</v>
      </c>
      <c r="S26" s="621"/>
      <c r="T26" s="621"/>
      <c r="U26" s="621"/>
      <c r="V26" s="621"/>
      <c r="W26" s="621"/>
      <c r="X26" s="621"/>
      <c r="Y26" s="622"/>
      <c r="Z26" s="673">
        <v>0</v>
      </c>
      <c r="AA26" s="673"/>
      <c r="AB26" s="673"/>
      <c r="AC26" s="673"/>
      <c r="AD26" s="674">
        <v>6081</v>
      </c>
      <c r="AE26" s="674"/>
      <c r="AF26" s="674"/>
      <c r="AG26" s="674"/>
      <c r="AH26" s="674"/>
      <c r="AI26" s="674"/>
      <c r="AJ26" s="674"/>
      <c r="AK26" s="674"/>
      <c r="AL26" s="643">
        <v>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4097885</v>
      </c>
      <c r="CS26" s="621"/>
      <c r="CT26" s="621"/>
      <c r="CU26" s="621"/>
      <c r="CV26" s="621"/>
      <c r="CW26" s="621"/>
      <c r="CX26" s="621"/>
      <c r="CY26" s="622"/>
      <c r="CZ26" s="623">
        <v>8.5</v>
      </c>
      <c r="DA26" s="641"/>
      <c r="DB26" s="641"/>
      <c r="DC26" s="642"/>
      <c r="DD26" s="626">
        <v>3628797</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2944652</v>
      </c>
      <c r="S27" s="621"/>
      <c r="T27" s="621"/>
      <c r="U27" s="621"/>
      <c r="V27" s="621"/>
      <c r="W27" s="621"/>
      <c r="X27" s="621"/>
      <c r="Y27" s="622"/>
      <c r="Z27" s="673">
        <v>6</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11412941</v>
      </c>
      <c r="BH27" s="621"/>
      <c r="BI27" s="621"/>
      <c r="BJ27" s="621"/>
      <c r="BK27" s="621"/>
      <c r="BL27" s="621"/>
      <c r="BM27" s="621"/>
      <c r="BN27" s="622"/>
      <c r="BO27" s="673">
        <v>100</v>
      </c>
      <c r="BP27" s="673"/>
      <c r="BQ27" s="673"/>
      <c r="BR27" s="673"/>
      <c r="BS27" s="626">
        <v>99436</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8331599</v>
      </c>
      <c r="CS27" s="639"/>
      <c r="CT27" s="639"/>
      <c r="CU27" s="639"/>
      <c r="CV27" s="639"/>
      <c r="CW27" s="639"/>
      <c r="CX27" s="639"/>
      <c r="CY27" s="640"/>
      <c r="CZ27" s="623">
        <v>17.3</v>
      </c>
      <c r="DA27" s="641"/>
      <c r="DB27" s="641"/>
      <c r="DC27" s="642"/>
      <c r="DD27" s="626">
        <v>2918667</v>
      </c>
      <c r="DE27" s="639"/>
      <c r="DF27" s="639"/>
      <c r="DG27" s="639"/>
      <c r="DH27" s="639"/>
      <c r="DI27" s="639"/>
      <c r="DJ27" s="639"/>
      <c r="DK27" s="640"/>
      <c r="DL27" s="626">
        <v>2662758</v>
      </c>
      <c r="DM27" s="639"/>
      <c r="DN27" s="639"/>
      <c r="DO27" s="639"/>
      <c r="DP27" s="639"/>
      <c r="DQ27" s="639"/>
      <c r="DR27" s="639"/>
      <c r="DS27" s="639"/>
      <c r="DT27" s="639"/>
      <c r="DU27" s="639"/>
      <c r="DV27" s="640"/>
      <c r="DW27" s="643">
        <v>10.1</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78511</v>
      </c>
      <c r="S28" s="621"/>
      <c r="T28" s="621"/>
      <c r="U28" s="621"/>
      <c r="V28" s="621"/>
      <c r="W28" s="621"/>
      <c r="X28" s="621"/>
      <c r="Y28" s="622"/>
      <c r="Z28" s="673">
        <v>0.2</v>
      </c>
      <c r="AA28" s="673"/>
      <c r="AB28" s="673"/>
      <c r="AC28" s="673"/>
      <c r="AD28" s="674">
        <v>11286</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5123547</v>
      </c>
      <c r="CS28" s="621"/>
      <c r="CT28" s="621"/>
      <c r="CU28" s="621"/>
      <c r="CV28" s="621"/>
      <c r="CW28" s="621"/>
      <c r="CX28" s="621"/>
      <c r="CY28" s="622"/>
      <c r="CZ28" s="623">
        <v>10.7</v>
      </c>
      <c r="DA28" s="641"/>
      <c r="DB28" s="641"/>
      <c r="DC28" s="642"/>
      <c r="DD28" s="626">
        <v>4990828</v>
      </c>
      <c r="DE28" s="621"/>
      <c r="DF28" s="621"/>
      <c r="DG28" s="621"/>
      <c r="DH28" s="621"/>
      <c r="DI28" s="621"/>
      <c r="DJ28" s="621"/>
      <c r="DK28" s="622"/>
      <c r="DL28" s="626">
        <v>4990828</v>
      </c>
      <c r="DM28" s="621"/>
      <c r="DN28" s="621"/>
      <c r="DO28" s="621"/>
      <c r="DP28" s="621"/>
      <c r="DQ28" s="621"/>
      <c r="DR28" s="621"/>
      <c r="DS28" s="621"/>
      <c r="DT28" s="621"/>
      <c r="DU28" s="621"/>
      <c r="DV28" s="622"/>
      <c r="DW28" s="643">
        <v>19</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492546</v>
      </c>
      <c r="S29" s="621"/>
      <c r="T29" s="621"/>
      <c r="U29" s="621"/>
      <c r="V29" s="621"/>
      <c r="W29" s="621"/>
      <c r="X29" s="621"/>
      <c r="Y29" s="622"/>
      <c r="Z29" s="673">
        <v>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5123547</v>
      </c>
      <c r="CS29" s="639"/>
      <c r="CT29" s="639"/>
      <c r="CU29" s="639"/>
      <c r="CV29" s="639"/>
      <c r="CW29" s="639"/>
      <c r="CX29" s="639"/>
      <c r="CY29" s="640"/>
      <c r="CZ29" s="623">
        <v>10.7</v>
      </c>
      <c r="DA29" s="641"/>
      <c r="DB29" s="641"/>
      <c r="DC29" s="642"/>
      <c r="DD29" s="626">
        <v>4990828</v>
      </c>
      <c r="DE29" s="639"/>
      <c r="DF29" s="639"/>
      <c r="DG29" s="639"/>
      <c r="DH29" s="639"/>
      <c r="DI29" s="639"/>
      <c r="DJ29" s="639"/>
      <c r="DK29" s="640"/>
      <c r="DL29" s="626">
        <v>4990828</v>
      </c>
      <c r="DM29" s="639"/>
      <c r="DN29" s="639"/>
      <c r="DO29" s="639"/>
      <c r="DP29" s="639"/>
      <c r="DQ29" s="639"/>
      <c r="DR29" s="639"/>
      <c r="DS29" s="639"/>
      <c r="DT29" s="639"/>
      <c r="DU29" s="639"/>
      <c r="DV29" s="640"/>
      <c r="DW29" s="643">
        <v>19</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1963400</v>
      </c>
      <c r="S30" s="621"/>
      <c r="T30" s="621"/>
      <c r="U30" s="621"/>
      <c r="V30" s="621"/>
      <c r="W30" s="621"/>
      <c r="X30" s="621"/>
      <c r="Y30" s="622"/>
      <c r="Z30" s="673">
        <v>4</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99.3</v>
      </c>
      <c r="BH30" s="687"/>
      <c r="BI30" s="687"/>
      <c r="BJ30" s="687"/>
      <c r="BK30" s="687"/>
      <c r="BL30" s="687"/>
      <c r="BM30" s="688">
        <v>96.5</v>
      </c>
      <c r="BN30" s="687"/>
      <c r="BO30" s="687"/>
      <c r="BP30" s="687"/>
      <c r="BQ30" s="689"/>
      <c r="BR30" s="686">
        <v>99.3</v>
      </c>
      <c r="BS30" s="687"/>
      <c r="BT30" s="687"/>
      <c r="BU30" s="687"/>
      <c r="BV30" s="687"/>
      <c r="BW30" s="687"/>
      <c r="BX30" s="688">
        <v>96.5</v>
      </c>
      <c r="BY30" s="687"/>
      <c r="BZ30" s="687"/>
      <c r="CA30" s="687"/>
      <c r="CB30" s="689"/>
      <c r="CD30" s="692"/>
      <c r="CE30" s="693"/>
      <c r="CF30" s="657" t="s">
        <v>292</v>
      </c>
      <c r="CG30" s="654"/>
      <c r="CH30" s="654"/>
      <c r="CI30" s="654"/>
      <c r="CJ30" s="654"/>
      <c r="CK30" s="654"/>
      <c r="CL30" s="654"/>
      <c r="CM30" s="654"/>
      <c r="CN30" s="654"/>
      <c r="CO30" s="654"/>
      <c r="CP30" s="654"/>
      <c r="CQ30" s="655"/>
      <c r="CR30" s="620">
        <v>4617097</v>
      </c>
      <c r="CS30" s="621"/>
      <c r="CT30" s="621"/>
      <c r="CU30" s="621"/>
      <c r="CV30" s="621"/>
      <c r="CW30" s="621"/>
      <c r="CX30" s="621"/>
      <c r="CY30" s="622"/>
      <c r="CZ30" s="623">
        <v>9.6</v>
      </c>
      <c r="DA30" s="641"/>
      <c r="DB30" s="641"/>
      <c r="DC30" s="642"/>
      <c r="DD30" s="626">
        <v>4484525</v>
      </c>
      <c r="DE30" s="621"/>
      <c r="DF30" s="621"/>
      <c r="DG30" s="621"/>
      <c r="DH30" s="621"/>
      <c r="DI30" s="621"/>
      <c r="DJ30" s="621"/>
      <c r="DK30" s="622"/>
      <c r="DL30" s="626">
        <v>4484525</v>
      </c>
      <c r="DM30" s="621"/>
      <c r="DN30" s="621"/>
      <c r="DO30" s="621"/>
      <c r="DP30" s="621"/>
      <c r="DQ30" s="621"/>
      <c r="DR30" s="621"/>
      <c r="DS30" s="621"/>
      <c r="DT30" s="621"/>
      <c r="DU30" s="621"/>
      <c r="DV30" s="622"/>
      <c r="DW30" s="643">
        <v>17</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1471073</v>
      </c>
      <c r="S31" s="621"/>
      <c r="T31" s="621"/>
      <c r="U31" s="621"/>
      <c r="V31" s="621"/>
      <c r="W31" s="621"/>
      <c r="X31" s="621"/>
      <c r="Y31" s="622"/>
      <c r="Z31" s="673">
        <v>3</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99.6</v>
      </c>
      <c r="BH31" s="639"/>
      <c r="BI31" s="639"/>
      <c r="BJ31" s="639"/>
      <c r="BK31" s="639"/>
      <c r="BL31" s="639"/>
      <c r="BM31" s="675">
        <v>98.3</v>
      </c>
      <c r="BN31" s="685"/>
      <c r="BO31" s="685"/>
      <c r="BP31" s="685"/>
      <c r="BQ31" s="649"/>
      <c r="BR31" s="684">
        <v>99.6</v>
      </c>
      <c r="BS31" s="639"/>
      <c r="BT31" s="639"/>
      <c r="BU31" s="639"/>
      <c r="BV31" s="639"/>
      <c r="BW31" s="639"/>
      <c r="BX31" s="675">
        <v>98.2</v>
      </c>
      <c r="BY31" s="685"/>
      <c r="BZ31" s="685"/>
      <c r="CA31" s="685"/>
      <c r="CB31" s="649"/>
      <c r="CD31" s="692"/>
      <c r="CE31" s="693"/>
      <c r="CF31" s="657" t="s">
        <v>296</v>
      </c>
      <c r="CG31" s="654"/>
      <c r="CH31" s="654"/>
      <c r="CI31" s="654"/>
      <c r="CJ31" s="654"/>
      <c r="CK31" s="654"/>
      <c r="CL31" s="654"/>
      <c r="CM31" s="654"/>
      <c r="CN31" s="654"/>
      <c r="CO31" s="654"/>
      <c r="CP31" s="654"/>
      <c r="CQ31" s="655"/>
      <c r="CR31" s="620">
        <v>506450</v>
      </c>
      <c r="CS31" s="639"/>
      <c r="CT31" s="639"/>
      <c r="CU31" s="639"/>
      <c r="CV31" s="639"/>
      <c r="CW31" s="639"/>
      <c r="CX31" s="639"/>
      <c r="CY31" s="640"/>
      <c r="CZ31" s="623">
        <v>1.1000000000000001</v>
      </c>
      <c r="DA31" s="641"/>
      <c r="DB31" s="641"/>
      <c r="DC31" s="642"/>
      <c r="DD31" s="626">
        <v>506303</v>
      </c>
      <c r="DE31" s="639"/>
      <c r="DF31" s="639"/>
      <c r="DG31" s="639"/>
      <c r="DH31" s="639"/>
      <c r="DI31" s="639"/>
      <c r="DJ31" s="639"/>
      <c r="DK31" s="640"/>
      <c r="DL31" s="626">
        <v>506303</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1722586</v>
      </c>
      <c r="S32" s="621"/>
      <c r="T32" s="621"/>
      <c r="U32" s="621"/>
      <c r="V32" s="621"/>
      <c r="W32" s="621"/>
      <c r="X32" s="621"/>
      <c r="Y32" s="622"/>
      <c r="Z32" s="673">
        <v>3.5</v>
      </c>
      <c r="AA32" s="673"/>
      <c r="AB32" s="673"/>
      <c r="AC32" s="673"/>
      <c r="AD32" s="674">
        <v>71</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98.9</v>
      </c>
      <c r="BH32" s="605"/>
      <c r="BI32" s="605"/>
      <c r="BJ32" s="605"/>
      <c r="BK32" s="605"/>
      <c r="BL32" s="605"/>
      <c r="BM32" s="668">
        <v>94.5</v>
      </c>
      <c r="BN32" s="605"/>
      <c r="BO32" s="605"/>
      <c r="BP32" s="605"/>
      <c r="BQ32" s="662"/>
      <c r="BR32" s="683">
        <v>98.9</v>
      </c>
      <c r="BS32" s="605"/>
      <c r="BT32" s="605"/>
      <c r="BU32" s="605"/>
      <c r="BV32" s="605"/>
      <c r="BW32" s="605"/>
      <c r="BX32" s="668">
        <v>94.6</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7398565</v>
      </c>
      <c r="S33" s="621"/>
      <c r="T33" s="621"/>
      <c r="U33" s="621"/>
      <c r="V33" s="621"/>
      <c r="W33" s="621"/>
      <c r="X33" s="621"/>
      <c r="Y33" s="622"/>
      <c r="Z33" s="673">
        <v>15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18524524</v>
      </c>
      <c r="CS33" s="639"/>
      <c r="CT33" s="639"/>
      <c r="CU33" s="639"/>
      <c r="CV33" s="639"/>
      <c r="CW33" s="639"/>
      <c r="CX33" s="639"/>
      <c r="CY33" s="640"/>
      <c r="CZ33" s="623">
        <v>38.5</v>
      </c>
      <c r="DA33" s="641"/>
      <c r="DB33" s="641"/>
      <c r="DC33" s="642"/>
      <c r="DD33" s="626">
        <v>14417501</v>
      </c>
      <c r="DE33" s="639"/>
      <c r="DF33" s="639"/>
      <c r="DG33" s="639"/>
      <c r="DH33" s="639"/>
      <c r="DI33" s="639"/>
      <c r="DJ33" s="639"/>
      <c r="DK33" s="640"/>
      <c r="DL33" s="626">
        <v>10414682</v>
      </c>
      <c r="DM33" s="639"/>
      <c r="DN33" s="639"/>
      <c r="DO33" s="639"/>
      <c r="DP33" s="639"/>
      <c r="DQ33" s="639"/>
      <c r="DR33" s="639"/>
      <c r="DS33" s="639"/>
      <c r="DT33" s="639"/>
      <c r="DU33" s="639"/>
      <c r="DV33" s="640"/>
      <c r="DW33" s="643">
        <v>39.6</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5850057</v>
      </c>
      <c r="CS34" s="621"/>
      <c r="CT34" s="621"/>
      <c r="CU34" s="621"/>
      <c r="CV34" s="621"/>
      <c r="CW34" s="621"/>
      <c r="CX34" s="621"/>
      <c r="CY34" s="622"/>
      <c r="CZ34" s="623">
        <v>12.2</v>
      </c>
      <c r="DA34" s="641"/>
      <c r="DB34" s="641"/>
      <c r="DC34" s="642"/>
      <c r="DD34" s="626">
        <v>4646580</v>
      </c>
      <c r="DE34" s="621"/>
      <c r="DF34" s="621"/>
      <c r="DG34" s="621"/>
      <c r="DH34" s="621"/>
      <c r="DI34" s="621"/>
      <c r="DJ34" s="621"/>
      <c r="DK34" s="622"/>
      <c r="DL34" s="626">
        <v>3134622</v>
      </c>
      <c r="DM34" s="621"/>
      <c r="DN34" s="621"/>
      <c r="DO34" s="621"/>
      <c r="DP34" s="621"/>
      <c r="DQ34" s="621"/>
      <c r="DR34" s="621"/>
      <c r="DS34" s="621"/>
      <c r="DT34" s="621"/>
      <c r="DU34" s="621"/>
      <c r="DV34" s="622"/>
      <c r="DW34" s="643">
        <v>11.9</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1388565</v>
      </c>
      <c r="S35" s="621"/>
      <c r="T35" s="621"/>
      <c r="U35" s="621"/>
      <c r="V35" s="621"/>
      <c r="W35" s="621"/>
      <c r="X35" s="621"/>
      <c r="Y35" s="622"/>
      <c r="Z35" s="673">
        <v>2.8</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4921832</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259471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1189225</v>
      </c>
      <c r="CS35" s="639"/>
      <c r="CT35" s="639"/>
      <c r="CU35" s="639"/>
      <c r="CV35" s="639"/>
      <c r="CW35" s="639"/>
      <c r="CX35" s="639"/>
      <c r="CY35" s="640"/>
      <c r="CZ35" s="623">
        <v>2.5</v>
      </c>
      <c r="DA35" s="641"/>
      <c r="DB35" s="641"/>
      <c r="DC35" s="642"/>
      <c r="DD35" s="626">
        <v>1112628</v>
      </c>
      <c r="DE35" s="639"/>
      <c r="DF35" s="639"/>
      <c r="DG35" s="639"/>
      <c r="DH35" s="639"/>
      <c r="DI35" s="639"/>
      <c r="DJ35" s="639"/>
      <c r="DK35" s="640"/>
      <c r="DL35" s="626">
        <v>937236</v>
      </c>
      <c r="DM35" s="639"/>
      <c r="DN35" s="639"/>
      <c r="DO35" s="639"/>
      <c r="DP35" s="639"/>
      <c r="DQ35" s="639"/>
      <c r="DR35" s="639"/>
      <c r="DS35" s="639"/>
      <c r="DT35" s="639"/>
      <c r="DU35" s="639"/>
      <c r="DV35" s="640"/>
      <c r="DW35" s="643">
        <v>3.6</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49289118</v>
      </c>
      <c r="S36" s="661"/>
      <c r="T36" s="661"/>
      <c r="U36" s="661"/>
      <c r="V36" s="661"/>
      <c r="W36" s="661"/>
      <c r="X36" s="661"/>
      <c r="Y36" s="664"/>
      <c r="Z36" s="665">
        <v>100</v>
      </c>
      <c r="AA36" s="665"/>
      <c r="AB36" s="665"/>
      <c r="AC36" s="665"/>
      <c r="AD36" s="666">
        <v>24915335</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1552074</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169302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4135371</v>
      </c>
      <c r="CS36" s="621"/>
      <c r="CT36" s="621"/>
      <c r="CU36" s="621"/>
      <c r="CV36" s="621"/>
      <c r="CW36" s="621"/>
      <c r="CX36" s="621"/>
      <c r="CY36" s="622"/>
      <c r="CZ36" s="623">
        <v>8.6</v>
      </c>
      <c r="DA36" s="641"/>
      <c r="DB36" s="641"/>
      <c r="DC36" s="642"/>
      <c r="DD36" s="626">
        <v>3155501</v>
      </c>
      <c r="DE36" s="621"/>
      <c r="DF36" s="621"/>
      <c r="DG36" s="621"/>
      <c r="DH36" s="621"/>
      <c r="DI36" s="621"/>
      <c r="DJ36" s="621"/>
      <c r="DK36" s="622"/>
      <c r="DL36" s="626">
        <v>2321528</v>
      </c>
      <c r="DM36" s="621"/>
      <c r="DN36" s="621"/>
      <c r="DO36" s="621"/>
      <c r="DP36" s="621"/>
      <c r="DQ36" s="621"/>
      <c r="DR36" s="621"/>
      <c r="DS36" s="621"/>
      <c r="DT36" s="621"/>
      <c r="DU36" s="621"/>
      <c r="DV36" s="622"/>
      <c r="DW36" s="643">
        <v>8.8000000000000007</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85178</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12954</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1912112</v>
      </c>
      <c r="CS37" s="639"/>
      <c r="CT37" s="639"/>
      <c r="CU37" s="639"/>
      <c r="CV37" s="639"/>
      <c r="CW37" s="639"/>
      <c r="CX37" s="639"/>
      <c r="CY37" s="640"/>
      <c r="CZ37" s="623">
        <v>4</v>
      </c>
      <c r="DA37" s="641"/>
      <c r="DB37" s="641"/>
      <c r="DC37" s="642"/>
      <c r="DD37" s="626">
        <v>1886366</v>
      </c>
      <c r="DE37" s="639"/>
      <c r="DF37" s="639"/>
      <c r="DG37" s="639"/>
      <c r="DH37" s="639"/>
      <c r="DI37" s="639"/>
      <c r="DJ37" s="639"/>
      <c r="DK37" s="640"/>
      <c r="DL37" s="626">
        <v>1882988</v>
      </c>
      <c r="DM37" s="639"/>
      <c r="DN37" s="639"/>
      <c r="DO37" s="639"/>
      <c r="DP37" s="639"/>
      <c r="DQ37" s="639"/>
      <c r="DR37" s="639"/>
      <c r="DS37" s="639"/>
      <c r="DT37" s="639"/>
      <c r="DU37" s="639"/>
      <c r="DV37" s="640"/>
      <c r="DW37" s="643">
        <v>7.2</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71771</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22016</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4850061</v>
      </c>
      <c r="CS38" s="621"/>
      <c r="CT38" s="621"/>
      <c r="CU38" s="621"/>
      <c r="CV38" s="621"/>
      <c r="CW38" s="621"/>
      <c r="CX38" s="621"/>
      <c r="CY38" s="622"/>
      <c r="CZ38" s="623">
        <v>10.1</v>
      </c>
      <c r="DA38" s="641"/>
      <c r="DB38" s="641"/>
      <c r="DC38" s="642"/>
      <c r="DD38" s="626">
        <v>4255076</v>
      </c>
      <c r="DE38" s="621"/>
      <c r="DF38" s="621"/>
      <c r="DG38" s="621"/>
      <c r="DH38" s="621"/>
      <c r="DI38" s="621"/>
      <c r="DJ38" s="621"/>
      <c r="DK38" s="622"/>
      <c r="DL38" s="626">
        <v>4018788</v>
      </c>
      <c r="DM38" s="621"/>
      <c r="DN38" s="621"/>
      <c r="DO38" s="621"/>
      <c r="DP38" s="621"/>
      <c r="DQ38" s="621"/>
      <c r="DR38" s="621"/>
      <c r="DS38" s="621"/>
      <c r="DT38" s="621"/>
      <c r="DU38" s="621"/>
      <c r="DV38" s="622"/>
      <c r="DW38" s="643">
        <v>15.3</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16244</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102</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1259048</v>
      </c>
      <c r="CS39" s="639"/>
      <c r="CT39" s="639"/>
      <c r="CU39" s="639"/>
      <c r="CV39" s="639"/>
      <c r="CW39" s="639"/>
      <c r="CX39" s="639"/>
      <c r="CY39" s="640"/>
      <c r="CZ39" s="623">
        <v>2.6</v>
      </c>
      <c r="DA39" s="641"/>
      <c r="DB39" s="641"/>
      <c r="DC39" s="642"/>
      <c r="DD39" s="626">
        <v>1218099</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740083</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1240762</v>
      </c>
      <c r="CS40" s="621"/>
      <c r="CT40" s="621"/>
      <c r="CU40" s="621"/>
      <c r="CV40" s="621"/>
      <c r="CW40" s="621"/>
      <c r="CX40" s="621"/>
      <c r="CY40" s="622"/>
      <c r="CZ40" s="623">
        <v>2.6</v>
      </c>
      <c r="DA40" s="641"/>
      <c r="DB40" s="641"/>
      <c r="DC40" s="642"/>
      <c r="DD40" s="626">
        <v>29617</v>
      </c>
      <c r="DE40" s="621"/>
      <c r="DF40" s="621"/>
      <c r="DG40" s="621"/>
      <c r="DH40" s="621"/>
      <c r="DI40" s="621"/>
      <c r="DJ40" s="621"/>
      <c r="DK40" s="622"/>
      <c r="DL40" s="626">
        <v>2508</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2456482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291</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9497071</v>
      </c>
      <c r="CS42" s="621"/>
      <c r="CT42" s="621"/>
      <c r="CU42" s="621"/>
      <c r="CV42" s="621"/>
      <c r="CW42" s="621"/>
      <c r="CX42" s="621"/>
      <c r="CY42" s="622"/>
      <c r="CZ42" s="623">
        <v>19.8</v>
      </c>
      <c r="DA42" s="624"/>
      <c r="DB42" s="624"/>
      <c r="DC42" s="625"/>
      <c r="DD42" s="626">
        <v>1443541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162548</v>
      </c>
      <c r="CS43" s="639"/>
      <c r="CT43" s="639"/>
      <c r="CU43" s="639"/>
      <c r="CV43" s="639"/>
      <c r="CW43" s="639"/>
      <c r="CX43" s="639"/>
      <c r="CY43" s="640"/>
      <c r="CZ43" s="623">
        <v>0.3</v>
      </c>
      <c r="DA43" s="641"/>
      <c r="DB43" s="641"/>
      <c r="DC43" s="642"/>
      <c r="DD43" s="626">
        <v>162548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9497071</v>
      </c>
      <c r="CS44" s="621"/>
      <c r="CT44" s="621"/>
      <c r="CU44" s="621"/>
      <c r="CV44" s="621"/>
      <c r="CW44" s="621"/>
      <c r="CX44" s="621"/>
      <c r="CY44" s="622"/>
      <c r="CZ44" s="623">
        <v>19.8</v>
      </c>
      <c r="DA44" s="624"/>
      <c r="DB44" s="624"/>
      <c r="DC44" s="625"/>
      <c r="DD44" s="626">
        <v>1443541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2526679</v>
      </c>
      <c r="CS45" s="639"/>
      <c r="CT45" s="639"/>
      <c r="CU45" s="639"/>
      <c r="CV45" s="639"/>
      <c r="CW45" s="639"/>
      <c r="CX45" s="639"/>
      <c r="CY45" s="640"/>
      <c r="CZ45" s="623">
        <v>5.3</v>
      </c>
      <c r="DA45" s="641"/>
      <c r="DB45" s="641"/>
      <c r="DC45" s="642"/>
      <c r="DD45" s="626">
        <v>251652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6372483</v>
      </c>
      <c r="CS46" s="621"/>
      <c r="CT46" s="621"/>
      <c r="CU46" s="621"/>
      <c r="CV46" s="621"/>
      <c r="CW46" s="621"/>
      <c r="CX46" s="621"/>
      <c r="CY46" s="622"/>
      <c r="CZ46" s="623">
        <v>13.3</v>
      </c>
      <c r="DA46" s="624"/>
      <c r="DB46" s="624"/>
      <c r="DC46" s="625"/>
      <c r="DD46" s="626">
        <v>1127847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48083448</v>
      </c>
      <c r="CS49" s="605"/>
      <c r="CT49" s="605"/>
      <c r="CU49" s="605"/>
      <c r="CV49" s="605"/>
      <c r="CW49" s="605"/>
      <c r="CX49" s="605"/>
      <c r="CY49" s="606"/>
      <c r="CZ49" s="607">
        <v>100</v>
      </c>
      <c r="DA49" s="608"/>
      <c r="DB49" s="608"/>
      <c r="DC49" s="609"/>
      <c r="DD49" s="610">
        <v>29725341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49279</v>
      </c>
      <c r="R7" s="1134"/>
      <c r="S7" s="1134"/>
      <c r="T7" s="1134"/>
      <c r="U7" s="1134"/>
      <c r="V7" s="1134">
        <v>48076</v>
      </c>
      <c r="W7" s="1134"/>
      <c r="X7" s="1134"/>
      <c r="Y7" s="1134"/>
      <c r="Z7" s="1134"/>
      <c r="AA7" s="1134">
        <v>1203</v>
      </c>
      <c r="AB7" s="1134"/>
      <c r="AC7" s="1134"/>
      <c r="AD7" s="1134"/>
      <c r="AE7" s="1135"/>
      <c r="AF7" s="1136">
        <v>1159</v>
      </c>
      <c r="AG7" s="1137"/>
      <c r="AH7" s="1137"/>
      <c r="AI7" s="1137"/>
      <c r="AJ7" s="1138"/>
      <c r="AK7" s="1120">
        <v>1963</v>
      </c>
      <c r="AL7" s="1121"/>
      <c r="AM7" s="1121"/>
      <c r="AN7" s="1121"/>
      <c r="AO7" s="1121"/>
      <c r="AP7" s="1121">
        <v>56865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560</v>
      </c>
      <c r="BT7" s="1125"/>
      <c r="BU7" s="1125"/>
      <c r="BV7" s="1125"/>
      <c r="BW7" s="1125"/>
      <c r="BX7" s="1125"/>
      <c r="BY7" s="1125"/>
      <c r="BZ7" s="1125"/>
      <c r="CA7" s="1125"/>
      <c r="CB7" s="1125"/>
      <c r="CC7" s="1125"/>
      <c r="CD7" s="1125"/>
      <c r="CE7" s="1125"/>
      <c r="CF7" s="1125"/>
      <c r="CG7" s="1126"/>
      <c r="CH7" s="1117">
        <v>-3</v>
      </c>
      <c r="CI7" s="1118"/>
      <c r="CJ7" s="1118"/>
      <c r="CK7" s="1118"/>
      <c r="CL7" s="1119"/>
      <c r="CM7" s="1117">
        <v>117</v>
      </c>
      <c r="CN7" s="1118"/>
      <c r="CO7" s="1118"/>
      <c r="CP7" s="1118"/>
      <c r="CQ7" s="1119"/>
      <c r="CR7" s="1117">
        <v>30</v>
      </c>
      <c r="CS7" s="1118"/>
      <c r="CT7" s="1118"/>
      <c r="CU7" s="1118"/>
      <c r="CV7" s="1119"/>
      <c r="CW7" s="1117">
        <v>10</v>
      </c>
      <c r="CX7" s="1118"/>
      <c r="CY7" s="1118"/>
      <c r="CZ7" s="1118"/>
      <c r="DA7" s="1119"/>
      <c r="DB7" s="1117" t="s">
        <v>566</v>
      </c>
      <c r="DC7" s="1118"/>
      <c r="DD7" s="1118"/>
      <c r="DE7" s="1118"/>
      <c r="DF7" s="1119"/>
      <c r="DG7" s="1117" t="s">
        <v>484</v>
      </c>
      <c r="DH7" s="1118"/>
      <c r="DI7" s="1118"/>
      <c r="DJ7" s="1118"/>
      <c r="DK7" s="1119"/>
      <c r="DL7" s="1117" t="s">
        <v>484</v>
      </c>
      <c r="DM7" s="1118"/>
      <c r="DN7" s="1118"/>
      <c r="DO7" s="1118"/>
      <c r="DP7" s="1119"/>
      <c r="DQ7" s="1117" t="s">
        <v>484</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50</v>
      </c>
      <c r="R8" s="1073"/>
      <c r="S8" s="1073"/>
      <c r="T8" s="1073"/>
      <c r="U8" s="1073"/>
      <c r="V8" s="1073">
        <v>50</v>
      </c>
      <c r="W8" s="1073"/>
      <c r="X8" s="1073"/>
      <c r="Y8" s="1073"/>
      <c r="Z8" s="1073"/>
      <c r="AA8" s="1073">
        <v>0</v>
      </c>
      <c r="AB8" s="1073"/>
      <c r="AC8" s="1073"/>
      <c r="AD8" s="1073"/>
      <c r="AE8" s="1074"/>
      <c r="AF8" s="1048" t="s">
        <v>111</v>
      </c>
      <c r="AG8" s="1049"/>
      <c r="AH8" s="1049"/>
      <c r="AI8" s="1049"/>
      <c r="AJ8" s="1050"/>
      <c r="AK8" s="1115" t="s">
        <v>484</v>
      </c>
      <c r="AL8" s="1116"/>
      <c r="AM8" s="1116"/>
      <c r="AN8" s="1116"/>
      <c r="AO8" s="1116"/>
      <c r="AP8" s="1116" t="s">
        <v>484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561</v>
      </c>
      <c r="BT8" s="1044"/>
      <c r="BU8" s="1044"/>
      <c r="BV8" s="1044"/>
      <c r="BW8" s="1044"/>
      <c r="BX8" s="1044"/>
      <c r="BY8" s="1044"/>
      <c r="BZ8" s="1044"/>
      <c r="CA8" s="1044"/>
      <c r="CB8" s="1044"/>
      <c r="CC8" s="1044"/>
      <c r="CD8" s="1044"/>
      <c r="CE8" s="1044"/>
      <c r="CF8" s="1044"/>
      <c r="CG8" s="1045"/>
      <c r="CH8" s="1018">
        <v>-1</v>
      </c>
      <c r="CI8" s="1019"/>
      <c r="CJ8" s="1019"/>
      <c r="CK8" s="1019"/>
      <c r="CL8" s="1020"/>
      <c r="CM8" s="1018">
        <v>85</v>
      </c>
      <c r="CN8" s="1019"/>
      <c r="CO8" s="1019"/>
      <c r="CP8" s="1019"/>
      <c r="CQ8" s="1020"/>
      <c r="CR8" s="1018">
        <v>50</v>
      </c>
      <c r="CS8" s="1019"/>
      <c r="CT8" s="1019"/>
      <c r="CU8" s="1019"/>
      <c r="CV8" s="1020"/>
      <c r="CW8" s="1018">
        <v>24</v>
      </c>
      <c r="CX8" s="1019"/>
      <c r="CY8" s="1019"/>
      <c r="CZ8" s="1019"/>
      <c r="DA8" s="1020"/>
      <c r="DB8" s="1018" t="s">
        <v>484</v>
      </c>
      <c r="DC8" s="1019"/>
      <c r="DD8" s="1019"/>
      <c r="DE8" s="1019"/>
      <c r="DF8" s="1020"/>
      <c r="DG8" s="1018" t="s">
        <v>484</v>
      </c>
      <c r="DH8" s="1019"/>
      <c r="DI8" s="1019"/>
      <c r="DJ8" s="1019"/>
      <c r="DK8" s="1020"/>
      <c r="DL8" s="1018" t="s">
        <v>484</v>
      </c>
      <c r="DM8" s="1019"/>
      <c r="DN8" s="1019"/>
      <c r="DO8" s="1019"/>
      <c r="DP8" s="1020"/>
      <c r="DQ8" s="1018" t="s">
        <v>484</v>
      </c>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116</v>
      </c>
      <c r="R9" s="1073"/>
      <c r="S9" s="1073"/>
      <c r="T9" s="1073"/>
      <c r="U9" s="1073"/>
      <c r="V9" s="1073">
        <v>113</v>
      </c>
      <c r="W9" s="1073"/>
      <c r="X9" s="1073"/>
      <c r="Y9" s="1073"/>
      <c r="Z9" s="1073"/>
      <c r="AA9" s="1073">
        <v>3</v>
      </c>
      <c r="AB9" s="1073"/>
      <c r="AC9" s="1073"/>
      <c r="AD9" s="1073"/>
      <c r="AE9" s="1074"/>
      <c r="AF9" s="1048" t="s">
        <v>111</v>
      </c>
      <c r="AG9" s="1049"/>
      <c r="AH9" s="1049"/>
      <c r="AI9" s="1049"/>
      <c r="AJ9" s="1050"/>
      <c r="AK9" s="1115">
        <v>101</v>
      </c>
      <c r="AL9" s="1116"/>
      <c r="AM9" s="1116"/>
      <c r="AN9" s="1116"/>
      <c r="AO9" s="1116"/>
      <c r="AP9" s="1116" t="s">
        <v>484</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562</v>
      </c>
      <c r="BT9" s="1044"/>
      <c r="BU9" s="1044"/>
      <c r="BV9" s="1044"/>
      <c r="BW9" s="1044"/>
      <c r="BX9" s="1044"/>
      <c r="BY9" s="1044"/>
      <c r="BZ9" s="1044"/>
      <c r="CA9" s="1044"/>
      <c r="CB9" s="1044"/>
      <c r="CC9" s="1044"/>
      <c r="CD9" s="1044"/>
      <c r="CE9" s="1044"/>
      <c r="CF9" s="1044"/>
      <c r="CG9" s="1045"/>
      <c r="CH9" s="1018">
        <v>-6</v>
      </c>
      <c r="CI9" s="1019"/>
      <c r="CJ9" s="1019"/>
      <c r="CK9" s="1019"/>
      <c r="CL9" s="1020"/>
      <c r="CM9" s="1018">
        <v>14</v>
      </c>
      <c r="CN9" s="1019"/>
      <c r="CO9" s="1019"/>
      <c r="CP9" s="1019"/>
      <c r="CQ9" s="1020"/>
      <c r="CR9" s="1018">
        <v>6</v>
      </c>
      <c r="CS9" s="1019"/>
      <c r="CT9" s="1019"/>
      <c r="CU9" s="1019"/>
      <c r="CV9" s="1020"/>
      <c r="CW9" s="1018" t="s">
        <v>484</v>
      </c>
      <c r="CX9" s="1019"/>
      <c r="CY9" s="1019"/>
      <c r="CZ9" s="1019"/>
      <c r="DA9" s="1020"/>
      <c r="DB9" s="1018" t="s">
        <v>484</v>
      </c>
      <c r="DC9" s="1019"/>
      <c r="DD9" s="1019"/>
      <c r="DE9" s="1019"/>
      <c r="DF9" s="1020"/>
      <c r="DG9" s="1018" t="s">
        <v>484</v>
      </c>
      <c r="DH9" s="1019"/>
      <c r="DI9" s="1019"/>
      <c r="DJ9" s="1019"/>
      <c r="DK9" s="1020"/>
      <c r="DL9" s="1018" t="s">
        <v>484</v>
      </c>
      <c r="DM9" s="1019"/>
      <c r="DN9" s="1019"/>
      <c r="DO9" s="1019"/>
      <c r="DP9" s="1020"/>
      <c r="DQ9" s="1018" t="s">
        <v>484</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563</v>
      </c>
      <c r="BT10" s="1044"/>
      <c r="BU10" s="1044"/>
      <c r="BV10" s="1044"/>
      <c r="BW10" s="1044"/>
      <c r="BX10" s="1044"/>
      <c r="BY10" s="1044"/>
      <c r="BZ10" s="1044"/>
      <c r="CA10" s="1044"/>
      <c r="CB10" s="1044"/>
      <c r="CC10" s="1044"/>
      <c r="CD10" s="1044"/>
      <c r="CE10" s="1044"/>
      <c r="CF10" s="1044"/>
      <c r="CG10" s="1045"/>
      <c r="CH10" s="1018">
        <v>4</v>
      </c>
      <c r="CI10" s="1019"/>
      <c r="CJ10" s="1019"/>
      <c r="CK10" s="1019"/>
      <c r="CL10" s="1020"/>
      <c r="CM10" s="1018">
        <v>60</v>
      </c>
      <c r="CN10" s="1019"/>
      <c r="CO10" s="1019"/>
      <c r="CP10" s="1019"/>
      <c r="CQ10" s="1020"/>
      <c r="CR10" s="1018">
        <v>12</v>
      </c>
      <c r="CS10" s="1019"/>
      <c r="CT10" s="1019"/>
      <c r="CU10" s="1019"/>
      <c r="CV10" s="1020"/>
      <c r="CW10" s="1018" t="s">
        <v>484</v>
      </c>
      <c r="CX10" s="1019"/>
      <c r="CY10" s="1019"/>
      <c r="CZ10" s="1019"/>
      <c r="DA10" s="1020"/>
      <c r="DB10" s="1018" t="s">
        <v>484</v>
      </c>
      <c r="DC10" s="1019"/>
      <c r="DD10" s="1019"/>
      <c r="DE10" s="1019"/>
      <c r="DF10" s="1020"/>
      <c r="DG10" s="1018" t="s">
        <v>484</v>
      </c>
      <c r="DH10" s="1019"/>
      <c r="DI10" s="1019"/>
      <c r="DJ10" s="1019"/>
      <c r="DK10" s="1020"/>
      <c r="DL10" s="1018" t="s">
        <v>484</v>
      </c>
      <c r="DM10" s="1019"/>
      <c r="DN10" s="1019"/>
      <c r="DO10" s="1019"/>
      <c r="DP10" s="1020"/>
      <c r="DQ10" s="1018" t="s">
        <v>484</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564</v>
      </c>
      <c r="BT11" s="1044"/>
      <c r="BU11" s="1044"/>
      <c r="BV11" s="1044"/>
      <c r="BW11" s="1044"/>
      <c r="BX11" s="1044"/>
      <c r="BY11" s="1044"/>
      <c r="BZ11" s="1044"/>
      <c r="CA11" s="1044"/>
      <c r="CB11" s="1044"/>
      <c r="CC11" s="1044"/>
      <c r="CD11" s="1044"/>
      <c r="CE11" s="1044"/>
      <c r="CF11" s="1044"/>
      <c r="CG11" s="1045"/>
      <c r="CH11" s="1018">
        <v>9</v>
      </c>
      <c r="CI11" s="1019"/>
      <c r="CJ11" s="1019"/>
      <c r="CK11" s="1019"/>
      <c r="CL11" s="1020"/>
      <c r="CM11" s="1018">
        <v>25</v>
      </c>
      <c r="CN11" s="1019"/>
      <c r="CO11" s="1019"/>
      <c r="CP11" s="1019"/>
      <c r="CQ11" s="1020"/>
      <c r="CR11" s="1018">
        <v>5</v>
      </c>
      <c r="CS11" s="1019"/>
      <c r="CT11" s="1019"/>
      <c r="CU11" s="1019"/>
      <c r="CV11" s="1020"/>
      <c r="CW11" s="1018" t="s">
        <v>484</v>
      </c>
      <c r="CX11" s="1019"/>
      <c r="CY11" s="1019"/>
      <c r="CZ11" s="1019"/>
      <c r="DA11" s="1020"/>
      <c r="DB11" s="1018" t="s">
        <v>484</v>
      </c>
      <c r="DC11" s="1019"/>
      <c r="DD11" s="1019"/>
      <c r="DE11" s="1019"/>
      <c r="DF11" s="1020"/>
      <c r="DG11" s="1018" t="s">
        <v>484</v>
      </c>
      <c r="DH11" s="1019"/>
      <c r="DI11" s="1019"/>
      <c r="DJ11" s="1019"/>
      <c r="DK11" s="1020"/>
      <c r="DL11" s="1018" t="s">
        <v>484</v>
      </c>
      <c r="DM11" s="1019"/>
      <c r="DN11" s="1019"/>
      <c r="DO11" s="1019"/>
      <c r="DP11" s="1020"/>
      <c r="DQ11" s="1018" t="s">
        <v>484</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565</v>
      </c>
      <c r="BT12" s="1044"/>
      <c r="BU12" s="1044"/>
      <c r="BV12" s="1044"/>
      <c r="BW12" s="1044"/>
      <c r="BX12" s="1044"/>
      <c r="BY12" s="1044"/>
      <c r="BZ12" s="1044"/>
      <c r="CA12" s="1044"/>
      <c r="CB12" s="1044"/>
      <c r="CC12" s="1044"/>
      <c r="CD12" s="1044"/>
      <c r="CE12" s="1044"/>
      <c r="CF12" s="1044"/>
      <c r="CG12" s="1045"/>
      <c r="CH12" s="1018">
        <v>11</v>
      </c>
      <c r="CI12" s="1019"/>
      <c r="CJ12" s="1019"/>
      <c r="CK12" s="1019"/>
      <c r="CL12" s="1020"/>
      <c r="CM12" s="1018">
        <v>20</v>
      </c>
      <c r="CN12" s="1019"/>
      <c r="CO12" s="1019"/>
      <c r="CP12" s="1019"/>
      <c r="CQ12" s="1020"/>
      <c r="CR12" s="1018">
        <v>20</v>
      </c>
      <c r="CS12" s="1019"/>
      <c r="CT12" s="1019"/>
      <c r="CU12" s="1019"/>
      <c r="CV12" s="1020"/>
      <c r="CW12" s="1018">
        <v>69</v>
      </c>
      <c r="CX12" s="1019"/>
      <c r="CY12" s="1019"/>
      <c r="CZ12" s="1019"/>
      <c r="DA12" s="1020"/>
      <c r="DB12" s="1018" t="s">
        <v>484</v>
      </c>
      <c r="DC12" s="1019"/>
      <c r="DD12" s="1019"/>
      <c r="DE12" s="1019"/>
      <c r="DF12" s="1020"/>
      <c r="DG12" s="1018" t="s">
        <v>484</v>
      </c>
      <c r="DH12" s="1019"/>
      <c r="DI12" s="1019"/>
      <c r="DJ12" s="1019"/>
      <c r="DK12" s="1020"/>
      <c r="DL12" s="1018" t="s">
        <v>484</v>
      </c>
      <c r="DM12" s="1019"/>
      <c r="DN12" s="1019"/>
      <c r="DO12" s="1019"/>
      <c r="DP12" s="1020"/>
      <c r="DQ12" s="1018" t="s">
        <v>484</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49289</v>
      </c>
      <c r="R23" s="1098"/>
      <c r="S23" s="1098"/>
      <c r="T23" s="1098"/>
      <c r="U23" s="1098"/>
      <c r="V23" s="1098">
        <v>48083</v>
      </c>
      <c r="W23" s="1098"/>
      <c r="X23" s="1098"/>
      <c r="Y23" s="1098"/>
      <c r="Z23" s="1098"/>
      <c r="AA23" s="1098">
        <v>1206</v>
      </c>
      <c r="AB23" s="1098"/>
      <c r="AC23" s="1098"/>
      <c r="AD23" s="1098"/>
      <c r="AE23" s="1099"/>
      <c r="AF23" s="1100">
        <v>1159</v>
      </c>
      <c r="AG23" s="1098"/>
      <c r="AH23" s="1098"/>
      <c r="AI23" s="1098"/>
      <c r="AJ23" s="1101"/>
      <c r="AK23" s="1102"/>
      <c r="AL23" s="1103"/>
      <c r="AM23" s="1103"/>
      <c r="AN23" s="1103"/>
      <c r="AO23" s="1103"/>
      <c r="AP23" s="1098">
        <v>56865</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11440</v>
      </c>
      <c r="R28" s="1083"/>
      <c r="S28" s="1083"/>
      <c r="T28" s="1083"/>
      <c r="U28" s="1083"/>
      <c r="V28" s="1083">
        <v>11181</v>
      </c>
      <c r="W28" s="1083"/>
      <c r="X28" s="1083"/>
      <c r="Y28" s="1083"/>
      <c r="Z28" s="1083"/>
      <c r="AA28" s="1083">
        <v>259</v>
      </c>
      <c r="AB28" s="1083"/>
      <c r="AC28" s="1083"/>
      <c r="AD28" s="1083"/>
      <c r="AE28" s="1084"/>
      <c r="AF28" s="1085">
        <v>259</v>
      </c>
      <c r="AG28" s="1083"/>
      <c r="AH28" s="1083"/>
      <c r="AI28" s="1083"/>
      <c r="AJ28" s="1086"/>
      <c r="AK28" s="1087">
        <v>835</v>
      </c>
      <c r="AL28" s="1075"/>
      <c r="AM28" s="1075"/>
      <c r="AN28" s="1075"/>
      <c r="AO28" s="1075"/>
      <c r="AP28" s="1075">
        <v>98</v>
      </c>
      <c r="AQ28" s="1075"/>
      <c r="AR28" s="1075"/>
      <c r="AS28" s="1075"/>
      <c r="AT28" s="1075"/>
      <c r="AU28" s="1075" t="s">
        <v>484</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62</v>
      </c>
      <c r="R29" s="1073"/>
      <c r="S29" s="1073"/>
      <c r="T29" s="1073"/>
      <c r="U29" s="1073"/>
      <c r="V29" s="1073">
        <v>62</v>
      </c>
      <c r="W29" s="1073"/>
      <c r="X29" s="1073"/>
      <c r="Y29" s="1073"/>
      <c r="Z29" s="1073"/>
      <c r="AA29" s="1073">
        <v>0</v>
      </c>
      <c r="AB29" s="1073"/>
      <c r="AC29" s="1073"/>
      <c r="AD29" s="1073"/>
      <c r="AE29" s="1074"/>
      <c r="AF29" s="1048">
        <v>0</v>
      </c>
      <c r="AG29" s="1049"/>
      <c r="AH29" s="1049"/>
      <c r="AI29" s="1049"/>
      <c r="AJ29" s="1050"/>
      <c r="AK29" s="1009">
        <v>12</v>
      </c>
      <c r="AL29" s="1000"/>
      <c r="AM29" s="1000"/>
      <c r="AN29" s="1000"/>
      <c r="AO29" s="1000"/>
      <c r="AP29" s="1000" t="s">
        <v>484</v>
      </c>
      <c r="AQ29" s="1000"/>
      <c r="AR29" s="1000"/>
      <c r="AS29" s="1000"/>
      <c r="AT29" s="1000"/>
      <c r="AU29" s="1000" t="s">
        <v>484</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9406</v>
      </c>
      <c r="R30" s="1073"/>
      <c r="S30" s="1073"/>
      <c r="T30" s="1073"/>
      <c r="U30" s="1073"/>
      <c r="V30" s="1073">
        <v>9138</v>
      </c>
      <c r="W30" s="1073"/>
      <c r="X30" s="1073"/>
      <c r="Y30" s="1073"/>
      <c r="Z30" s="1073"/>
      <c r="AA30" s="1073">
        <v>269</v>
      </c>
      <c r="AB30" s="1073"/>
      <c r="AC30" s="1073"/>
      <c r="AD30" s="1073"/>
      <c r="AE30" s="1074"/>
      <c r="AF30" s="1048">
        <v>269</v>
      </c>
      <c r="AG30" s="1049"/>
      <c r="AH30" s="1049"/>
      <c r="AI30" s="1049"/>
      <c r="AJ30" s="1050"/>
      <c r="AK30" s="1009">
        <v>1313</v>
      </c>
      <c r="AL30" s="1000"/>
      <c r="AM30" s="1000"/>
      <c r="AN30" s="1000"/>
      <c r="AO30" s="1000"/>
      <c r="AP30" s="1000" t="s">
        <v>484</v>
      </c>
      <c r="AQ30" s="1000"/>
      <c r="AR30" s="1000"/>
      <c r="AS30" s="1000"/>
      <c r="AT30" s="1000"/>
      <c r="AU30" s="1000" t="s">
        <v>484</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901</v>
      </c>
      <c r="R31" s="1073"/>
      <c r="S31" s="1073"/>
      <c r="T31" s="1073"/>
      <c r="U31" s="1073"/>
      <c r="V31" s="1073">
        <v>899</v>
      </c>
      <c r="W31" s="1073"/>
      <c r="X31" s="1073"/>
      <c r="Y31" s="1073"/>
      <c r="Z31" s="1073"/>
      <c r="AA31" s="1073">
        <v>2</v>
      </c>
      <c r="AB31" s="1073"/>
      <c r="AC31" s="1073"/>
      <c r="AD31" s="1073"/>
      <c r="AE31" s="1074"/>
      <c r="AF31" s="1048">
        <v>2</v>
      </c>
      <c r="AG31" s="1049"/>
      <c r="AH31" s="1049"/>
      <c r="AI31" s="1049"/>
      <c r="AJ31" s="1050"/>
      <c r="AK31" s="1009">
        <v>278</v>
      </c>
      <c r="AL31" s="1000"/>
      <c r="AM31" s="1000"/>
      <c r="AN31" s="1000"/>
      <c r="AO31" s="1000"/>
      <c r="AP31" s="1000" t="s">
        <v>484</v>
      </c>
      <c r="AQ31" s="1000"/>
      <c r="AR31" s="1000"/>
      <c r="AS31" s="1000"/>
      <c r="AT31" s="1000"/>
      <c r="AU31" s="1000" t="s">
        <v>484</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2052</v>
      </c>
      <c r="R32" s="1073"/>
      <c r="S32" s="1073"/>
      <c r="T32" s="1073"/>
      <c r="U32" s="1073"/>
      <c r="V32" s="1073">
        <v>1790</v>
      </c>
      <c r="W32" s="1073"/>
      <c r="X32" s="1073"/>
      <c r="Y32" s="1073"/>
      <c r="Z32" s="1073"/>
      <c r="AA32" s="1073">
        <v>262</v>
      </c>
      <c r="AB32" s="1073"/>
      <c r="AC32" s="1073"/>
      <c r="AD32" s="1073"/>
      <c r="AE32" s="1074"/>
      <c r="AF32" s="1048">
        <v>789</v>
      </c>
      <c r="AG32" s="1049"/>
      <c r="AH32" s="1049"/>
      <c r="AI32" s="1049"/>
      <c r="AJ32" s="1050"/>
      <c r="AK32" s="1009">
        <v>66</v>
      </c>
      <c r="AL32" s="1000"/>
      <c r="AM32" s="1000"/>
      <c r="AN32" s="1000"/>
      <c r="AO32" s="1000"/>
      <c r="AP32" s="1000">
        <v>7244</v>
      </c>
      <c r="AQ32" s="1000"/>
      <c r="AR32" s="1000"/>
      <c r="AS32" s="1000"/>
      <c r="AT32" s="1000"/>
      <c r="AU32" s="1000">
        <v>15</v>
      </c>
      <c r="AV32" s="1000"/>
      <c r="AW32" s="1000"/>
      <c r="AX32" s="1000"/>
      <c r="AY32" s="1000"/>
      <c r="AZ32" s="1071" t="s">
        <v>484</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278</v>
      </c>
      <c r="R33" s="1073"/>
      <c r="S33" s="1073"/>
      <c r="T33" s="1073"/>
      <c r="U33" s="1073"/>
      <c r="V33" s="1073">
        <v>278</v>
      </c>
      <c r="W33" s="1073"/>
      <c r="X33" s="1073"/>
      <c r="Y33" s="1073"/>
      <c r="Z33" s="1073"/>
      <c r="AA33" s="1073" t="s">
        <v>484</v>
      </c>
      <c r="AB33" s="1073"/>
      <c r="AC33" s="1073"/>
      <c r="AD33" s="1073"/>
      <c r="AE33" s="1074"/>
      <c r="AF33" s="1048" t="s">
        <v>111</v>
      </c>
      <c r="AG33" s="1049"/>
      <c r="AH33" s="1049"/>
      <c r="AI33" s="1049"/>
      <c r="AJ33" s="1050"/>
      <c r="AK33" s="1009">
        <v>85</v>
      </c>
      <c r="AL33" s="1000"/>
      <c r="AM33" s="1000"/>
      <c r="AN33" s="1000"/>
      <c r="AO33" s="1000"/>
      <c r="AP33" s="1000">
        <v>853</v>
      </c>
      <c r="AQ33" s="1000"/>
      <c r="AR33" s="1000"/>
      <c r="AS33" s="1000"/>
      <c r="AT33" s="1000"/>
      <c r="AU33" s="1000">
        <v>727</v>
      </c>
      <c r="AV33" s="1000"/>
      <c r="AW33" s="1000"/>
      <c r="AX33" s="1000"/>
      <c r="AY33" s="1000"/>
      <c r="AZ33" s="1071" t="s">
        <v>484</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721</v>
      </c>
      <c r="R34" s="1073"/>
      <c r="S34" s="1073"/>
      <c r="T34" s="1073"/>
      <c r="U34" s="1073"/>
      <c r="V34" s="1073">
        <v>721</v>
      </c>
      <c r="W34" s="1073"/>
      <c r="X34" s="1073"/>
      <c r="Y34" s="1073"/>
      <c r="Z34" s="1073"/>
      <c r="AA34" s="1073" t="s">
        <v>484</v>
      </c>
      <c r="AB34" s="1073"/>
      <c r="AC34" s="1073"/>
      <c r="AD34" s="1073"/>
      <c r="AE34" s="1074"/>
      <c r="AF34" s="1048" t="s">
        <v>111</v>
      </c>
      <c r="AG34" s="1049"/>
      <c r="AH34" s="1049"/>
      <c r="AI34" s="1049"/>
      <c r="AJ34" s="1050"/>
      <c r="AK34" s="1009">
        <v>399</v>
      </c>
      <c r="AL34" s="1000"/>
      <c r="AM34" s="1000"/>
      <c r="AN34" s="1000"/>
      <c r="AO34" s="1000"/>
      <c r="AP34" s="1000">
        <v>6470</v>
      </c>
      <c r="AQ34" s="1000"/>
      <c r="AR34" s="1000"/>
      <c r="AS34" s="1000"/>
      <c r="AT34" s="1000"/>
      <c r="AU34" s="1000">
        <v>5357</v>
      </c>
      <c r="AV34" s="1000"/>
      <c r="AW34" s="1000"/>
      <c r="AX34" s="1000"/>
      <c r="AY34" s="1000"/>
      <c r="AZ34" s="1071" t="s">
        <v>484</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4858</v>
      </c>
      <c r="R35" s="1073"/>
      <c r="S35" s="1073"/>
      <c r="T35" s="1073"/>
      <c r="U35" s="1073"/>
      <c r="V35" s="1073">
        <v>4842</v>
      </c>
      <c r="W35" s="1073"/>
      <c r="X35" s="1073"/>
      <c r="Y35" s="1073"/>
      <c r="Z35" s="1073"/>
      <c r="AA35" s="1073">
        <v>17</v>
      </c>
      <c r="AB35" s="1073"/>
      <c r="AC35" s="1073"/>
      <c r="AD35" s="1073"/>
      <c r="AE35" s="1074"/>
      <c r="AF35" s="1048">
        <v>0</v>
      </c>
      <c r="AG35" s="1049"/>
      <c r="AH35" s="1049"/>
      <c r="AI35" s="1049"/>
      <c r="AJ35" s="1050"/>
      <c r="AK35" s="1009">
        <v>1153</v>
      </c>
      <c r="AL35" s="1000"/>
      <c r="AM35" s="1000"/>
      <c r="AN35" s="1000"/>
      <c r="AO35" s="1000"/>
      <c r="AP35" s="1000">
        <v>30629</v>
      </c>
      <c r="AQ35" s="1000"/>
      <c r="AR35" s="1000"/>
      <c r="AS35" s="1000"/>
      <c r="AT35" s="1000"/>
      <c r="AU35" s="1000">
        <v>20552</v>
      </c>
      <c r="AV35" s="1000"/>
      <c r="AW35" s="1000"/>
      <c r="AX35" s="1000"/>
      <c r="AY35" s="1000"/>
      <c r="AZ35" s="1071" t="s">
        <v>484</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391</v>
      </c>
      <c r="C36" s="1067"/>
      <c r="D36" s="1067"/>
      <c r="E36" s="1067"/>
      <c r="F36" s="1067"/>
      <c r="G36" s="1067"/>
      <c r="H36" s="1067"/>
      <c r="I36" s="1067"/>
      <c r="J36" s="1067"/>
      <c r="K36" s="1067"/>
      <c r="L36" s="1067"/>
      <c r="M36" s="1067"/>
      <c r="N36" s="1067"/>
      <c r="O36" s="1067"/>
      <c r="P36" s="1068"/>
      <c r="Q36" s="1072">
        <v>15</v>
      </c>
      <c r="R36" s="1073"/>
      <c r="S36" s="1073"/>
      <c r="T36" s="1073"/>
      <c r="U36" s="1073"/>
      <c r="V36" s="1073">
        <v>2</v>
      </c>
      <c r="W36" s="1073"/>
      <c r="X36" s="1073"/>
      <c r="Y36" s="1073"/>
      <c r="Z36" s="1073"/>
      <c r="AA36" s="1073">
        <v>13</v>
      </c>
      <c r="AB36" s="1073"/>
      <c r="AC36" s="1073"/>
      <c r="AD36" s="1073"/>
      <c r="AE36" s="1074"/>
      <c r="AF36" s="1048" t="s">
        <v>111</v>
      </c>
      <c r="AG36" s="1049"/>
      <c r="AH36" s="1049"/>
      <c r="AI36" s="1049"/>
      <c r="AJ36" s="1050"/>
      <c r="AK36" s="1009" t="s">
        <v>484</v>
      </c>
      <c r="AL36" s="1000"/>
      <c r="AM36" s="1000"/>
      <c r="AN36" s="1000"/>
      <c r="AO36" s="1000"/>
      <c r="AP36" s="1000" t="s">
        <v>484</v>
      </c>
      <c r="AQ36" s="1000"/>
      <c r="AR36" s="1000"/>
      <c r="AS36" s="1000"/>
      <c r="AT36" s="1000"/>
      <c r="AU36" s="1000" t="s">
        <v>484</v>
      </c>
      <c r="AV36" s="1000"/>
      <c r="AW36" s="1000"/>
      <c r="AX36" s="1000"/>
      <c r="AY36" s="1000"/>
      <c r="AZ36" s="1071" t="s">
        <v>484</v>
      </c>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392</v>
      </c>
      <c r="C37" s="1067"/>
      <c r="D37" s="1067"/>
      <c r="E37" s="1067"/>
      <c r="F37" s="1067"/>
      <c r="G37" s="1067"/>
      <c r="H37" s="1067"/>
      <c r="I37" s="1067"/>
      <c r="J37" s="1067"/>
      <c r="K37" s="1067"/>
      <c r="L37" s="1067"/>
      <c r="M37" s="1067"/>
      <c r="N37" s="1067"/>
      <c r="O37" s="1067"/>
      <c r="P37" s="1068"/>
      <c r="Q37" s="1072">
        <v>53</v>
      </c>
      <c r="R37" s="1073"/>
      <c r="S37" s="1073"/>
      <c r="T37" s="1073"/>
      <c r="U37" s="1073"/>
      <c r="V37" s="1073">
        <v>52</v>
      </c>
      <c r="W37" s="1073"/>
      <c r="X37" s="1073"/>
      <c r="Y37" s="1073"/>
      <c r="Z37" s="1073"/>
      <c r="AA37" s="1073">
        <v>1</v>
      </c>
      <c r="AB37" s="1073"/>
      <c r="AC37" s="1073"/>
      <c r="AD37" s="1073"/>
      <c r="AE37" s="1074"/>
      <c r="AF37" s="1048">
        <v>111</v>
      </c>
      <c r="AG37" s="1049"/>
      <c r="AH37" s="1049"/>
      <c r="AI37" s="1049"/>
      <c r="AJ37" s="1050"/>
      <c r="AK37" s="1009" t="s">
        <v>484</v>
      </c>
      <c r="AL37" s="1000"/>
      <c r="AM37" s="1000"/>
      <c r="AN37" s="1000"/>
      <c r="AO37" s="1000"/>
      <c r="AP37" s="1000" t="s">
        <v>484</v>
      </c>
      <c r="AQ37" s="1000"/>
      <c r="AR37" s="1000"/>
      <c r="AS37" s="1000"/>
      <c r="AT37" s="1000"/>
      <c r="AU37" s="1000" t="s">
        <v>484</v>
      </c>
      <c r="AV37" s="1000"/>
      <c r="AW37" s="1000"/>
      <c r="AX37" s="1000"/>
      <c r="AY37" s="1000"/>
      <c r="AZ37" s="1071" t="s">
        <v>484</v>
      </c>
      <c r="BA37" s="1071"/>
      <c r="BB37" s="1071"/>
      <c r="BC37" s="1071"/>
      <c r="BD37" s="1071"/>
      <c r="BE37" s="1061" t="s">
        <v>388</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393</v>
      </c>
      <c r="C38" s="1067"/>
      <c r="D38" s="1067"/>
      <c r="E38" s="1067"/>
      <c r="F38" s="1067"/>
      <c r="G38" s="1067"/>
      <c r="H38" s="1067"/>
      <c r="I38" s="1067"/>
      <c r="J38" s="1067"/>
      <c r="K38" s="1067"/>
      <c r="L38" s="1067"/>
      <c r="M38" s="1067"/>
      <c r="N38" s="1067"/>
      <c r="O38" s="1067"/>
      <c r="P38" s="1068"/>
      <c r="Q38" s="1072">
        <v>407</v>
      </c>
      <c r="R38" s="1073"/>
      <c r="S38" s="1073"/>
      <c r="T38" s="1073"/>
      <c r="U38" s="1073"/>
      <c r="V38" s="1073">
        <v>407</v>
      </c>
      <c r="W38" s="1073"/>
      <c r="X38" s="1073"/>
      <c r="Y38" s="1073"/>
      <c r="Z38" s="1073"/>
      <c r="AA38" s="1073">
        <v>1</v>
      </c>
      <c r="AB38" s="1073"/>
      <c r="AC38" s="1073"/>
      <c r="AD38" s="1073"/>
      <c r="AE38" s="1074"/>
      <c r="AF38" s="1048" t="s">
        <v>111</v>
      </c>
      <c r="AG38" s="1049"/>
      <c r="AH38" s="1049"/>
      <c r="AI38" s="1049"/>
      <c r="AJ38" s="1050"/>
      <c r="AK38" s="1009" t="s">
        <v>484</v>
      </c>
      <c r="AL38" s="1000"/>
      <c r="AM38" s="1000"/>
      <c r="AN38" s="1000"/>
      <c r="AO38" s="1000"/>
      <c r="AP38" s="1000">
        <v>811</v>
      </c>
      <c r="AQ38" s="1000"/>
      <c r="AR38" s="1000"/>
      <c r="AS38" s="1000"/>
      <c r="AT38" s="1000"/>
      <c r="AU38" s="1000" t="s">
        <v>484</v>
      </c>
      <c r="AV38" s="1000"/>
      <c r="AW38" s="1000"/>
      <c r="AX38" s="1000"/>
      <c r="AY38" s="1000"/>
      <c r="AZ38" s="1071" t="s">
        <v>484</v>
      </c>
      <c r="BA38" s="1071"/>
      <c r="BB38" s="1071"/>
      <c r="BC38" s="1071"/>
      <c r="BD38" s="1071"/>
      <c r="BE38" s="1061" t="s">
        <v>388</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1430</v>
      </c>
      <c r="AG63" s="988"/>
      <c r="AH63" s="988"/>
      <c r="AI63" s="988"/>
      <c r="AJ63" s="1059"/>
      <c r="AK63" s="1060"/>
      <c r="AL63" s="992"/>
      <c r="AM63" s="992"/>
      <c r="AN63" s="992"/>
      <c r="AO63" s="992"/>
      <c r="AP63" s="988">
        <v>46105</v>
      </c>
      <c r="AQ63" s="988"/>
      <c r="AR63" s="988"/>
      <c r="AS63" s="988"/>
      <c r="AT63" s="988"/>
      <c r="AU63" s="988">
        <v>26651</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397</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398</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543</v>
      </c>
      <c r="C68" s="1015"/>
      <c r="D68" s="1015"/>
      <c r="E68" s="1015"/>
      <c r="F68" s="1015"/>
      <c r="G68" s="1015"/>
      <c r="H68" s="1015"/>
      <c r="I68" s="1015"/>
      <c r="J68" s="1015"/>
      <c r="K68" s="1015"/>
      <c r="L68" s="1015"/>
      <c r="M68" s="1015"/>
      <c r="N68" s="1015"/>
      <c r="O68" s="1015"/>
      <c r="P68" s="1016"/>
      <c r="Q68" s="1017">
        <v>1008</v>
      </c>
      <c r="R68" s="1011"/>
      <c r="S68" s="1011"/>
      <c r="T68" s="1011"/>
      <c r="U68" s="1011"/>
      <c r="V68" s="1011">
        <v>960</v>
      </c>
      <c r="W68" s="1011"/>
      <c r="X68" s="1011"/>
      <c r="Y68" s="1011"/>
      <c r="Z68" s="1011"/>
      <c r="AA68" s="1011">
        <v>48</v>
      </c>
      <c r="AB68" s="1011"/>
      <c r="AC68" s="1011"/>
      <c r="AD68" s="1011"/>
      <c r="AE68" s="1011"/>
      <c r="AF68" s="1011">
        <v>48</v>
      </c>
      <c r="AG68" s="1011"/>
      <c r="AH68" s="1011"/>
      <c r="AI68" s="1011"/>
      <c r="AJ68" s="1011"/>
      <c r="AK68" s="1011" t="s">
        <v>484</v>
      </c>
      <c r="AL68" s="1011"/>
      <c r="AM68" s="1011"/>
      <c r="AN68" s="1011"/>
      <c r="AO68" s="1011"/>
      <c r="AP68" s="1011" t="s">
        <v>484</v>
      </c>
      <c r="AQ68" s="1011"/>
      <c r="AR68" s="1011"/>
      <c r="AS68" s="1011"/>
      <c r="AT68" s="1011"/>
      <c r="AU68" s="1011" t="s">
        <v>484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264334</v>
      </c>
      <c r="R69" s="1000"/>
      <c r="S69" s="1000"/>
      <c r="T69" s="1000"/>
      <c r="U69" s="1000"/>
      <c r="V69" s="1000">
        <v>259506</v>
      </c>
      <c r="W69" s="1000"/>
      <c r="X69" s="1000"/>
      <c r="Y69" s="1000"/>
      <c r="Z69" s="1000"/>
      <c r="AA69" s="1000">
        <v>4828</v>
      </c>
      <c r="AB69" s="1000"/>
      <c r="AC69" s="1000"/>
      <c r="AD69" s="1000"/>
      <c r="AE69" s="1000"/>
      <c r="AF69" s="1000">
        <v>4828</v>
      </c>
      <c r="AG69" s="1000"/>
      <c r="AH69" s="1000"/>
      <c r="AI69" s="1000"/>
      <c r="AJ69" s="1000"/>
      <c r="AK69" s="1000">
        <v>1443</v>
      </c>
      <c r="AL69" s="1000"/>
      <c r="AM69" s="1000"/>
      <c r="AN69" s="1000"/>
      <c r="AO69" s="1000"/>
      <c r="AP69" s="1000" t="s">
        <v>484</v>
      </c>
      <c r="AQ69" s="1000"/>
      <c r="AR69" s="1000"/>
      <c r="AS69" s="1000"/>
      <c r="AT69" s="1000"/>
      <c r="AU69" s="1000" t="s">
        <v>484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2041</v>
      </c>
      <c r="R70" s="1000"/>
      <c r="S70" s="1000"/>
      <c r="T70" s="1000"/>
      <c r="U70" s="1000"/>
      <c r="V70" s="1000">
        <v>1963</v>
      </c>
      <c r="W70" s="1000"/>
      <c r="X70" s="1000"/>
      <c r="Y70" s="1000"/>
      <c r="Z70" s="1000"/>
      <c r="AA70" s="1000">
        <v>78</v>
      </c>
      <c r="AB70" s="1000"/>
      <c r="AC70" s="1000"/>
      <c r="AD70" s="1000"/>
      <c r="AE70" s="1000"/>
      <c r="AF70" s="1000">
        <v>78</v>
      </c>
      <c r="AG70" s="1000"/>
      <c r="AH70" s="1000"/>
      <c r="AI70" s="1000"/>
      <c r="AJ70" s="1000"/>
      <c r="AK70" s="1000">
        <v>54</v>
      </c>
      <c r="AL70" s="1000"/>
      <c r="AM70" s="1000"/>
      <c r="AN70" s="1000"/>
      <c r="AO70" s="1000"/>
      <c r="AP70" s="1000">
        <v>1251</v>
      </c>
      <c r="AQ70" s="1000"/>
      <c r="AR70" s="1000"/>
      <c r="AS70" s="1000"/>
      <c r="AT70" s="1000"/>
      <c r="AU70" s="1000">
        <v>55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546</v>
      </c>
      <c r="C71" s="1004"/>
      <c r="D71" s="1004"/>
      <c r="E71" s="1004"/>
      <c r="F71" s="1004"/>
      <c r="G71" s="1004"/>
      <c r="H71" s="1004"/>
      <c r="I71" s="1004"/>
      <c r="J71" s="1004"/>
      <c r="K71" s="1004"/>
      <c r="L71" s="1004"/>
      <c r="M71" s="1004"/>
      <c r="N71" s="1004"/>
      <c r="O71" s="1004"/>
      <c r="P71" s="1005"/>
      <c r="Q71" s="1006">
        <v>1126</v>
      </c>
      <c r="R71" s="1000"/>
      <c r="S71" s="1000"/>
      <c r="T71" s="1000"/>
      <c r="U71" s="1000"/>
      <c r="V71" s="1000">
        <v>962</v>
      </c>
      <c r="W71" s="1000"/>
      <c r="X71" s="1000"/>
      <c r="Y71" s="1000"/>
      <c r="Z71" s="1000"/>
      <c r="AA71" s="1000">
        <v>164</v>
      </c>
      <c r="AB71" s="1000"/>
      <c r="AC71" s="1000"/>
      <c r="AD71" s="1000"/>
      <c r="AE71" s="1000"/>
      <c r="AF71" s="1000">
        <v>164</v>
      </c>
      <c r="AG71" s="1000"/>
      <c r="AH71" s="1000"/>
      <c r="AI71" s="1000"/>
      <c r="AJ71" s="1000"/>
      <c r="AK71" s="1000" t="s">
        <v>484</v>
      </c>
      <c r="AL71" s="1000"/>
      <c r="AM71" s="1000"/>
      <c r="AN71" s="1000"/>
      <c r="AO71" s="1000"/>
      <c r="AP71" s="1000">
        <v>442</v>
      </c>
      <c r="AQ71" s="1000"/>
      <c r="AR71" s="1000"/>
      <c r="AS71" s="1000"/>
      <c r="AT71" s="1000"/>
      <c r="AU71" s="1000">
        <v>83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547</v>
      </c>
      <c r="C72" s="1004"/>
      <c r="D72" s="1004"/>
      <c r="E72" s="1004"/>
      <c r="F72" s="1004"/>
      <c r="G72" s="1004"/>
      <c r="H72" s="1004"/>
      <c r="I72" s="1004"/>
      <c r="J72" s="1004"/>
      <c r="K72" s="1004"/>
      <c r="L72" s="1004"/>
      <c r="M72" s="1004"/>
      <c r="N72" s="1004"/>
      <c r="O72" s="1004"/>
      <c r="P72" s="1005"/>
      <c r="Q72" s="1006">
        <v>315</v>
      </c>
      <c r="R72" s="1000"/>
      <c r="S72" s="1000"/>
      <c r="T72" s="1000"/>
      <c r="U72" s="1000"/>
      <c r="V72" s="1000">
        <v>281</v>
      </c>
      <c r="W72" s="1000"/>
      <c r="X72" s="1000"/>
      <c r="Y72" s="1000"/>
      <c r="Z72" s="1000"/>
      <c r="AA72" s="1000">
        <v>34</v>
      </c>
      <c r="AB72" s="1000"/>
      <c r="AC72" s="1000"/>
      <c r="AD72" s="1000"/>
      <c r="AE72" s="1000"/>
      <c r="AF72" s="1000">
        <v>34</v>
      </c>
      <c r="AG72" s="1000"/>
      <c r="AH72" s="1000"/>
      <c r="AI72" s="1000"/>
      <c r="AJ72" s="1000"/>
      <c r="AK72" s="1000" t="s">
        <v>484</v>
      </c>
      <c r="AL72" s="1000"/>
      <c r="AM72" s="1000"/>
      <c r="AN72" s="1000"/>
      <c r="AO72" s="1000"/>
      <c r="AP72" s="1000">
        <v>211</v>
      </c>
      <c r="AQ72" s="1000"/>
      <c r="AR72" s="1000"/>
      <c r="AS72" s="1000"/>
      <c r="AT72" s="1000"/>
      <c r="AU72" s="1000" t="s">
        <v>484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548</v>
      </c>
      <c r="C73" s="1004"/>
      <c r="D73" s="1004"/>
      <c r="E73" s="1004"/>
      <c r="F73" s="1004"/>
      <c r="G73" s="1004"/>
      <c r="H73" s="1004"/>
      <c r="I73" s="1004"/>
      <c r="J73" s="1004"/>
      <c r="K73" s="1004"/>
      <c r="L73" s="1004"/>
      <c r="M73" s="1004"/>
      <c r="N73" s="1004"/>
      <c r="O73" s="1004"/>
      <c r="P73" s="1005"/>
      <c r="Q73" s="1006">
        <v>15</v>
      </c>
      <c r="R73" s="1000"/>
      <c r="S73" s="1000"/>
      <c r="T73" s="1000"/>
      <c r="U73" s="1000"/>
      <c r="V73" s="1000">
        <v>12</v>
      </c>
      <c r="W73" s="1000"/>
      <c r="X73" s="1000"/>
      <c r="Y73" s="1000"/>
      <c r="Z73" s="1000"/>
      <c r="AA73" s="1000">
        <v>3</v>
      </c>
      <c r="AB73" s="1000"/>
      <c r="AC73" s="1000"/>
      <c r="AD73" s="1000"/>
      <c r="AE73" s="1000"/>
      <c r="AF73" s="1000">
        <v>3</v>
      </c>
      <c r="AG73" s="1000"/>
      <c r="AH73" s="1000"/>
      <c r="AI73" s="1000"/>
      <c r="AJ73" s="1000"/>
      <c r="AK73" s="1000" t="s">
        <v>484</v>
      </c>
      <c r="AL73" s="1000"/>
      <c r="AM73" s="1000"/>
      <c r="AN73" s="1000"/>
      <c r="AO73" s="1000"/>
      <c r="AP73" s="1000" t="s">
        <v>484</v>
      </c>
      <c r="AQ73" s="1000"/>
      <c r="AR73" s="1000"/>
      <c r="AS73" s="1000"/>
      <c r="AT73" s="1000"/>
      <c r="AU73" s="1000" t="s">
        <v>484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549</v>
      </c>
      <c r="C74" s="1004"/>
      <c r="D74" s="1004"/>
      <c r="E74" s="1004"/>
      <c r="F74" s="1004"/>
      <c r="G74" s="1004"/>
      <c r="H74" s="1004"/>
      <c r="I74" s="1004"/>
      <c r="J74" s="1004"/>
      <c r="K74" s="1004"/>
      <c r="L74" s="1004"/>
      <c r="M74" s="1004"/>
      <c r="N74" s="1004"/>
      <c r="O74" s="1004"/>
      <c r="P74" s="1005"/>
      <c r="Q74" s="1006">
        <v>50</v>
      </c>
      <c r="R74" s="1000"/>
      <c r="S74" s="1000"/>
      <c r="T74" s="1000"/>
      <c r="U74" s="1000"/>
      <c r="V74" s="1000">
        <v>42</v>
      </c>
      <c r="W74" s="1000"/>
      <c r="X74" s="1000"/>
      <c r="Y74" s="1000"/>
      <c r="Z74" s="1000"/>
      <c r="AA74" s="1000">
        <v>8</v>
      </c>
      <c r="AB74" s="1000"/>
      <c r="AC74" s="1000"/>
      <c r="AD74" s="1000"/>
      <c r="AE74" s="1000"/>
      <c r="AF74" s="1000">
        <v>8</v>
      </c>
      <c r="AG74" s="1000"/>
      <c r="AH74" s="1000"/>
      <c r="AI74" s="1000"/>
      <c r="AJ74" s="1000"/>
      <c r="AK74" s="1000" t="s">
        <v>484</v>
      </c>
      <c r="AL74" s="1000"/>
      <c r="AM74" s="1000"/>
      <c r="AN74" s="1000"/>
      <c r="AO74" s="1000"/>
      <c r="AP74" s="1000" t="s">
        <v>484</v>
      </c>
      <c r="AQ74" s="1000"/>
      <c r="AR74" s="1000"/>
      <c r="AS74" s="1000"/>
      <c r="AT74" s="1000"/>
      <c r="AU74" s="1000" t="s">
        <v>484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550</v>
      </c>
      <c r="C75" s="1004"/>
      <c r="D75" s="1004"/>
      <c r="E75" s="1004"/>
      <c r="F75" s="1004"/>
      <c r="G75" s="1004"/>
      <c r="H75" s="1004"/>
      <c r="I75" s="1004"/>
      <c r="J75" s="1004"/>
      <c r="K75" s="1004"/>
      <c r="L75" s="1004"/>
      <c r="M75" s="1004"/>
      <c r="N75" s="1004"/>
      <c r="O75" s="1004"/>
      <c r="P75" s="1005"/>
      <c r="Q75" s="1007">
        <v>457</v>
      </c>
      <c r="R75" s="1008"/>
      <c r="S75" s="1008"/>
      <c r="T75" s="1008"/>
      <c r="U75" s="1009"/>
      <c r="V75" s="1010">
        <v>426</v>
      </c>
      <c r="W75" s="1008"/>
      <c r="X75" s="1008"/>
      <c r="Y75" s="1008"/>
      <c r="Z75" s="1009"/>
      <c r="AA75" s="1010">
        <v>31</v>
      </c>
      <c r="AB75" s="1008"/>
      <c r="AC75" s="1008"/>
      <c r="AD75" s="1008"/>
      <c r="AE75" s="1009"/>
      <c r="AF75" s="1010">
        <v>31</v>
      </c>
      <c r="AG75" s="1008"/>
      <c r="AH75" s="1008"/>
      <c r="AI75" s="1008"/>
      <c r="AJ75" s="1009"/>
      <c r="AK75" s="1010" t="s">
        <v>484</v>
      </c>
      <c r="AL75" s="1008"/>
      <c r="AM75" s="1008"/>
      <c r="AN75" s="1008"/>
      <c r="AO75" s="1009"/>
      <c r="AP75" s="1010">
        <v>738</v>
      </c>
      <c r="AQ75" s="1008"/>
      <c r="AR75" s="1008"/>
      <c r="AS75" s="1008"/>
      <c r="AT75" s="1009"/>
      <c r="AU75" s="1010">
        <v>101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551</v>
      </c>
      <c r="C76" s="1004"/>
      <c r="D76" s="1004"/>
      <c r="E76" s="1004"/>
      <c r="F76" s="1004"/>
      <c r="G76" s="1004"/>
      <c r="H76" s="1004"/>
      <c r="I76" s="1004"/>
      <c r="J76" s="1004"/>
      <c r="K76" s="1004"/>
      <c r="L76" s="1004"/>
      <c r="M76" s="1004"/>
      <c r="N76" s="1004"/>
      <c r="O76" s="1004"/>
      <c r="P76" s="1005"/>
      <c r="Q76" s="1007">
        <v>30</v>
      </c>
      <c r="R76" s="1008"/>
      <c r="S76" s="1008"/>
      <c r="T76" s="1008"/>
      <c r="U76" s="1009"/>
      <c r="V76" s="1010">
        <v>18</v>
      </c>
      <c r="W76" s="1008"/>
      <c r="X76" s="1008"/>
      <c r="Y76" s="1008"/>
      <c r="Z76" s="1009"/>
      <c r="AA76" s="1010">
        <v>12</v>
      </c>
      <c r="AB76" s="1008"/>
      <c r="AC76" s="1008"/>
      <c r="AD76" s="1008"/>
      <c r="AE76" s="1009"/>
      <c r="AF76" s="1010">
        <v>12</v>
      </c>
      <c r="AG76" s="1008"/>
      <c r="AH76" s="1008"/>
      <c r="AI76" s="1008"/>
      <c r="AJ76" s="1009"/>
      <c r="AK76" s="1010" t="s">
        <v>484</v>
      </c>
      <c r="AL76" s="1008"/>
      <c r="AM76" s="1008"/>
      <c r="AN76" s="1008"/>
      <c r="AO76" s="1009"/>
      <c r="AP76" s="1010" t="s">
        <v>484</v>
      </c>
      <c r="AQ76" s="1008"/>
      <c r="AR76" s="1008"/>
      <c r="AS76" s="1008"/>
      <c r="AT76" s="1009"/>
      <c r="AU76" s="1010" t="s">
        <v>484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552</v>
      </c>
      <c r="C77" s="1004"/>
      <c r="D77" s="1004"/>
      <c r="E77" s="1004"/>
      <c r="F77" s="1004"/>
      <c r="G77" s="1004"/>
      <c r="H77" s="1004"/>
      <c r="I77" s="1004"/>
      <c r="J77" s="1004"/>
      <c r="K77" s="1004"/>
      <c r="L77" s="1004"/>
      <c r="M77" s="1004"/>
      <c r="N77" s="1004"/>
      <c r="O77" s="1004"/>
      <c r="P77" s="1005"/>
      <c r="Q77" s="1007">
        <v>1247</v>
      </c>
      <c r="R77" s="1008"/>
      <c r="S77" s="1008"/>
      <c r="T77" s="1008"/>
      <c r="U77" s="1009"/>
      <c r="V77" s="1010">
        <v>1058</v>
      </c>
      <c r="W77" s="1008"/>
      <c r="X77" s="1008"/>
      <c r="Y77" s="1008"/>
      <c r="Z77" s="1009"/>
      <c r="AA77" s="1010">
        <v>189</v>
      </c>
      <c r="AB77" s="1008"/>
      <c r="AC77" s="1008"/>
      <c r="AD77" s="1008"/>
      <c r="AE77" s="1009"/>
      <c r="AF77" s="1010">
        <v>189</v>
      </c>
      <c r="AG77" s="1008"/>
      <c r="AH77" s="1008"/>
      <c r="AI77" s="1008"/>
      <c r="AJ77" s="1009"/>
      <c r="AK77" s="1010" t="s">
        <v>484</v>
      </c>
      <c r="AL77" s="1008"/>
      <c r="AM77" s="1008"/>
      <c r="AN77" s="1008"/>
      <c r="AO77" s="1009"/>
      <c r="AP77" s="1010">
        <v>418</v>
      </c>
      <c r="AQ77" s="1008"/>
      <c r="AR77" s="1008"/>
      <c r="AS77" s="1008"/>
      <c r="AT77" s="1009"/>
      <c r="AU77" s="1010">
        <v>99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553</v>
      </c>
      <c r="C78" s="1004"/>
      <c r="D78" s="1004"/>
      <c r="E78" s="1004"/>
      <c r="F78" s="1004"/>
      <c r="G78" s="1004"/>
      <c r="H78" s="1004"/>
      <c r="I78" s="1004"/>
      <c r="J78" s="1004"/>
      <c r="K78" s="1004"/>
      <c r="L78" s="1004"/>
      <c r="M78" s="1004"/>
      <c r="N78" s="1004"/>
      <c r="O78" s="1004"/>
      <c r="P78" s="1005"/>
      <c r="Q78" s="1006">
        <v>417</v>
      </c>
      <c r="R78" s="1000"/>
      <c r="S78" s="1000"/>
      <c r="T78" s="1000"/>
      <c r="U78" s="1000"/>
      <c r="V78" s="1000">
        <v>365</v>
      </c>
      <c r="W78" s="1000"/>
      <c r="X78" s="1000"/>
      <c r="Y78" s="1000"/>
      <c r="Z78" s="1000"/>
      <c r="AA78" s="1000">
        <v>52</v>
      </c>
      <c r="AB78" s="1000"/>
      <c r="AC78" s="1000"/>
      <c r="AD78" s="1000"/>
      <c r="AE78" s="1000"/>
      <c r="AF78" s="1000">
        <v>52</v>
      </c>
      <c r="AG78" s="1000"/>
      <c r="AH78" s="1000"/>
      <c r="AI78" s="1000"/>
      <c r="AJ78" s="1000"/>
      <c r="AK78" s="1000">
        <v>83</v>
      </c>
      <c r="AL78" s="1000"/>
      <c r="AM78" s="1000"/>
      <c r="AN78" s="1000"/>
      <c r="AO78" s="1000"/>
      <c r="AP78" s="1000" t="s">
        <v>484</v>
      </c>
      <c r="AQ78" s="1000"/>
      <c r="AR78" s="1000"/>
      <c r="AS78" s="1000"/>
      <c r="AT78" s="1000"/>
      <c r="AU78" s="1000" t="s">
        <v>484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554</v>
      </c>
      <c r="C79" s="1004"/>
      <c r="D79" s="1004"/>
      <c r="E79" s="1004"/>
      <c r="F79" s="1004"/>
      <c r="G79" s="1004"/>
      <c r="H79" s="1004"/>
      <c r="I79" s="1004"/>
      <c r="J79" s="1004"/>
      <c r="K79" s="1004"/>
      <c r="L79" s="1004"/>
      <c r="M79" s="1004"/>
      <c r="N79" s="1004"/>
      <c r="O79" s="1004"/>
      <c r="P79" s="1005"/>
      <c r="Q79" s="1006">
        <v>5668</v>
      </c>
      <c r="R79" s="1000"/>
      <c r="S79" s="1000"/>
      <c r="T79" s="1000"/>
      <c r="U79" s="1000"/>
      <c r="V79" s="1000">
        <v>5056</v>
      </c>
      <c r="W79" s="1000"/>
      <c r="X79" s="1000"/>
      <c r="Y79" s="1000"/>
      <c r="Z79" s="1000"/>
      <c r="AA79" s="1000">
        <v>612</v>
      </c>
      <c r="AB79" s="1000"/>
      <c r="AC79" s="1000"/>
      <c r="AD79" s="1000"/>
      <c r="AE79" s="1000"/>
      <c r="AF79" s="1000">
        <v>612</v>
      </c>
      <c r="AG79" s="1000"/>
      <c r="AH79" s="1000"/>
      <c r="AI79" s="1000"/>
      <c r="AJ79" s="1000"/>
      <c r="AK79" s="1000" t="s">
        <v>484</v>
      </c>
      <c r="AL79" s="1000"/>
      <c r="AM79" s="1000"/>
      <c r="AN79" s="1000"/>
      <c r="AO79" s="1000"/>
      <c r="AP79" s="1000" t="s">
        <v>484</v>
      </c>
      <c r="AQ79" s="1000"/>
      <c r="AR79" s="1000"/>
      <c r="AS79" s="1000"/>
      <c r="AT79" s="1000"/>
      <c r="AU79" s="1000" t="s">
        <v>484</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555</v>
      </c>
      <c r="C80" s="1004"/>
      <c r="D80" s="1004"/>
      <c r="E80" s="1004"/>
      <c r="F80" s="1004"/>
      <c r="G80" s="1004"/>
      <c r="H80" s="1004"/>
      <c r="I80" s="1004"/>
      <c r="J80" s="1004"/>
      <c r="K80" s="1004"/>
      <c r="L80" s="1004"/>
      <c r="M80" s="1004"/>
      <c r="N80" s="1004"/>
      <c r="O80" s="1004"/>
      <c r="P80" s="1005"/>
      <c r="Q80" s="1006">
        <v>1602</v>
      </c>
      <c r="R80" s="1000"/>
      <c r="S80" s="1000"/>
      <c r="T80" s="1000"/>
      <c r="U80" s="1000"/>
      <c r="V80" s="1000">
        <v>1572</v>
      </c>
      <c r="W80" s="1000"/>
      <c r="X80" s="1000"/>
      <c r="Y80" s="1000"/>
      <c r="Z80" s="1000"/>
      <c r="AA80" s="1000">
        <v>31</v>
      </c>
      <c r="AB80" s="1000"/>
      <c r="AC80" s="1000"/>
      <c r="AD80" s="1000"/>
      <c r="AE80" s="1000"/>
      <c r="AF80" s="1000">
        <v>31</v>
      </c>
      <c r="AG80" s="1000"/>
      <c r="AH80" s="1000"/>
      <c r="AI80" s="1000"/>
      <c r="AJ80" s="1000"/>
      <c r="AK80" s="1000" t="s">
        <v>484</v>
      </c>
      <c r="AL80" s="1000"/>
      <c r="AM80" s="1000"/>
      <c r="AN80" s="1000"/>
      <c r="AO80" s="1000"/>
      <c r="AP80" s="1000" t="s">
        <v>484</v>
      </c>
      <c r="AQ80" s="1000"/>
      <c r="AR80" s="1000"/>
      <c r="AS80" s="1000"/>
      <c r="AT80" s="1000"/>
      <c r="AU80" s="1000" t="s">
        <v>484</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556</v>
      </c>
      <c r="C81" s="1004"/>
      <c r="D81" s="1004"/>
      <c r="E81" s="1004"/>
      <c r="F81" s="1004"/>
      <c r="G81" s="1004"/>
      <c r="H81" s="1004"/>
      <c r="I81" s="1004"/>
      <c r="J81" s="1004"/>
      <c r="K81" s="1004"/>
      <c r="L81" s="1004"/>
      <c r="M81" s="1004"/>
      <c r="N81" s="1004"/>
      <c r="O81" s="1004"/>
      <c r="P81" s="1005"/>
      <c r="Q81" s="1006">
        <v>12</v>
      </c>
      <c r="R81" s="1000"/>
      <c r="S81" s="1000"/>
      <c r="T81" s="1000"/>
      <c r="U81" s="1000"/>
      <c r="V81" s="1000">
        <v>11</v>
      </c>
      <c r="W81" s="1000"/>
      <c r="X81" s="1000"/>
      <c r="Y81" s="1000"/>
      <c r="Z81" s="1000"/>
      <c r="AA81" s="1000">
        <v>1</v>
      </c>
      <c r="AB81" s="1000"/>
      <c r="AC81" s="1000"/>
      <c r="AD81" s="1000"/>
      <c r="AE81" s="1000"/>
      <c r="AF81" s="1000">
        <v>1</v>
      </c>
      <c r="AG81" s="1000"/>
      <c r="AH81" s="1000"/>
      <c r="AI81" s="1000"/>
      <c r="AJ81" s="1000"/>
      <c r="AK81" s="1000" t="s">
        <v>484</v>
      </c>
      <c r="AL81" s="1000"/>
      <c r="AM81" s="1000"/>
      <c r="AN81" s="1000"/>
      <c r="AO81" s="1000"/>
      <c r="AP81" s="1000" t="s">
        <v>484</v>
      </c>
      <c r="AQ81" s="1000"/>
      <c r="AR81" s="1000"/>
      <c r="AS81" s="1000"/>
      <c r="AT81" s="1000"/>
      <c r="AU81" s="1000" t="s">
        <v>484</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557</v>
      </c>
      <c r="C82" s="1004"/>
      <c r="D82" s="1004"/>
      <c r="E82" s="1004"/>
      <c r="F82" s="1004"/>
      <c r="G82" s="1004"/>
      <c r="H82" s="1004"/>
      <c r="I82" s="1004"/>
      <c r="J82" s="1004"/>
      <c r="K82" s="1004"/>
      <c r="L82" s="1004"/>
      <c r="M82" s="1004"/>
      <c r="N82" s="1004"/>
      <c r="O82" s="1004"/>
      <c r="P82" s="1005"/>
      <c r="Q82" s="1006">
        <v>16</v>
      </c>
      <c r="R82" s="1000"/>
      <c r="S82" s="1000"/>
      <c r="T82" s="1000"/>
      <c r="U82" s="1000"/>
      <c r="V82" s="1000">
        <v>11</v>
      </c>
      <c r="W82" s="1000"/>
      <c r="X82" s="1000"/>
      <c r="Y82" s="1000"/>
      <c r="Z82" s="1000"/>
      <c r="AA82" s="1000">
        <v>6</v>
      </c>
      <c r="AB82" s="1000"/>
      <c r="AC82" s="1000"/>
      <c r="AD82" s="1000"/>
      <c r="AE82" s="1000"/>
      <c r="AF82" s="1000">
        <v>6</v>
      </c>
      <c r="AG82" s="1000"/>
      <c r="AH82" s="1000"/>
      <c r="AI82" s="1000"/>
      <c r="AJ82" s="1000"/>
      <c r="AK82" s="1000" t="s">
        <v>484</v>
      </c>
      <c r="AL82" s="1000"/>
      <c r="AM82" s="1000"/>
      <c r="AN82" s="1000"/>
      <c r="AO82" s="1000"/>
      <c r="AP82" s="1000" t="s">
        <v>484</v>
      </c>
      <c r="AQ82" s="1000"/>
      <c r="AR82" s="1000"/>
      <c r="AS82" s="1000"/>
      <c r="AT82" s="1000"/>
      <c r="AU82" s="1000" t="s">
        <v>484</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558</v>
      </c>
      <c r="C83" s="1004"/>
      <c r="D83" s="1004"/>
      <c r="E83" s="1004"/>
      <c r="F83" s="1004"/>
      <c r="G83" s="1004"/>
      <c r="H83" s="1004"/>
      <c r="I83" s="1004"/>
      <c r="J83" s="1004"/>
      <c r="K83" s="1004"/>
      <c r="L83" s="1004"/>
      <c r="M83" s="1004"/>
      <c r="N83" s="1004"/>
      <c r="O83" s="1004"/>
      <c r="P83" s="1005"/>
      <c r="Q83" s="1006">
        <v>1198</v>
      </c>
      <c r="R83" s="1000"/>
      <c r="S83" s="1000"/>
      <c r="T83" s="1000"/>
      <c r="U83" s="1000"/>
      <c r="V83" s="1000">
        <v>1166</v>
      </c>
      <c r="W83" s="1000"/>
      <c r="X83" s="1000"/>
      <c r="Y83" s="1000"/>
      <c r="Z83" s="1000"/>
      <c r="AA83" s="1000">
        <v>32</v>
      </c>
      <c r="AB83" s="1000"/>
      <c r="AC83" s="1000"/>
      <c r="AD83" s="1000"/>
      <c r="AE83" s="1000"/>
      <c r="AF83" s="1000">
        <v>32</v>
      </c>
      <c r="AG83" s="1000"/>
      <c r="AH83" s="1000"/>
      <c r="AI83" s="1000"/>
      <c r="AJ83" s="1000"/>
      <c r="AK83" s="1000">
        <v>587</v>
      </c>
      <c r="AL83" s="1000"/>
      <c r="AM83" s="1000"/>
      <c r="AN83" s="1000"/>
      <c r="AO83" s="1000"/>
      <c r="AP83" s="1000" t="s">
        <v>484</v>
      </c>
      <c r="AQ83" s="1000"/>
      <c r="AR83" s="1000"/>
      <c r="AS83" s="1000"/>
      <c r="AT83" s="1000"/>
      <c r="AU83" s="1000" t="s">
        <v>484</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559</v>
      </c>
      <c r="C84" s="1004"/>
      <c r="D84" s="1004"/>
      <c r="E84" s="1004"/>
      <c r="F84" s="1004"/>
      <c r="G84" s="1004"/>
      <c r="H84" s="1004"/>
      <c r="I84" s="1004"/>
      <c r="J84" s="1004"/>
      <c r="K84" s="1004"/>
      <c r="L84" s="1004"/>
      <c r="M84" s="1004"/>
      <c r="N84" s="1004"/>
      <c r="O84" s="1004"/>
      <c r="P84" s="1005"/>
      <c r="Q84" s="1006">
        <v>1051</v>
      </c>
      <c r="R84" s="1000"/>
      <c r="S84" s="1000"/>
      <c r="T84" s="1000"/>
      <c r="U84" s="1000"/>
      <c r="V84" s="1000">
        <v>869</v>
      </c>
      <c r="W84" s="1000"/>
      <c r="X84" s="1000"/>
      <c r="Y84" s="1000"/>
      <c r="Z84" s="1000"/>
      <c r="AA84" s="1000">
        <v>182</v>
      </c>
      <c r="AB84" s="1000"/>
      <c r="AC84" s="1000"/>
      <c r="AD84" s="1000"/>
      <c r="AE84" s="1000"/>
      <c r="AF84" s="1000">
        <v>1654</v>
      </c>
      <c r="AG84" s="1000"/>
      <c r="AH84" s="1000"/>
      <c r="AI84" s="1000"/>
      <c r="AJ84" s="1000"/>
      <c r="AK84" s="1000" t="s">
        <v>484</v>
      </c>
      <c r="AL84" s="1000"/>
      <c r="AM84" s="1000"/>
      <c r="AN84" s="1000"/>
      <c r="AO84" s="1000"/>
      <c r="AP84" s="1000">
        <v>1637</v>
      </c>
      <c r="AQ84" s="1000"/>
      <c r="AR84" s="1000"/>
      <c r="AS84" s="1000"/>
      <c r="AT84" s="1000"/>
      <c r="AU84" s="1000">
        <v>3</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7783</v>
      </c>
      <c r="AG88" s="988"/>
      <c r="AH88" s="988"/>
      <c r="AI88" s="988"/>
      <c r="AJ88" s="988"/>
      <c r="AK88" s="992"/>
      <c r="AL88" s="992"/>
      <c r="AM88" s="992"/>
      <c r="AN88" s="992"/>
      <c r="AO88" s="992"/>
      <c r="AP88" s="988">
        <v>4697</v>
      </c>
      <c r="AQ88" s="988"/>
      <c r="AR88" s="988"/>
      <c r="AS88" s="988"/>
      <c r="AT88" s="988"/>
      <c r="AU88" s="988">
        <v>340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123</v>
      </c>
      <c r="CS102" s="980"/>
      <c r="CT102" s="980"/>
      <c r="CU102" s="980"/>
      <c r="CV102" s="981"/>
      <c r="CW102" s="979">
        <v>103</v>
      </c>
      <c r="CX102" s="980"/>
      <c r="CY102" s="980"/>
      <c r="CZ102" s="980"/>
      <c r="DA102" s="981"/>
      <c r="DB102" s="979" t="s">
        <v>567</v>
      </c>
      <c r="DC102" s="980"/>
      <c r="DD102" s="980"/>
      <c r="DE102" s="980"/>
      <c r="DF102" s="981"/>
      <c r="DG102" s="979" t="s">
        <v>567</v>
      </c>
      <c r="DH102" s="980"/>
      <c r="DI102" s="980"/>
      <c r="DJ102" s="980"/>
      <c r="DK102" s="981"/>
      <c r="DL102" s="979" t="s">
        <v>567</v>
      </c>
      <c r="DM102" s="980"/>
      <c r="DN102" s="980"/>
      <c r="DO102" s="980"/>
      <c r="DP102" s="981"/>
      <c r="DQ102" s="979" t="s">
        <v>567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287</v>
      </c>
      <c r="AG109" s="923"/>
      <c r="AH109" s="923"/>
      <c r="AI109" s="923"/>
      <c r="AJ109" s="924"/>
      <c r="AK109" s="925" t="s">
        <v>286</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287</v>
      </c>
      <c r="BW109" s="923"/>
      <c r="BX109" s="923"/>
      <c r="BY109" s="923"/>
      <c r="BZ109" s="924"/>
      <c r="CA109" s="925" t="s">
        <v>286</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287</v>
      </c>
      <c r="DM109" s="923"/>
      <c r="DN109" s="923"/>
      <c r="DO109" s="923"/>
      <c r="DP109" s="924"/>
      <c r="DQ109" s="925" t="s">
        <v>286</v>
      </c>
      <c r="DR109" s="923"/>
      <c r="DS109" s="923"/>
      <c r="DT109" s="923"/>
      <c r="DU109" s="924"/>
      <c r="DV109" s="925" t="s">
        <v>409</v>
      </c>
      <c r="DW109" s="923"/>
      <c r="DX109" s="923"/>
      <c r="DY109" s="923"/>
      <c r="DZ109" s="954"/>
    </row>
    <row r="110" spans="1:131" s="199" customFormat="1" ht="26.25" customHeight="1" x14ac:dyDescent="0.15">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5393439</v>
      </c>
      <c r="AB110" s="916"/>
      <c r="AC110" s="916"/>
      <c r="AD110" s="916"/>
      <c r="AE110" s="917"/>
      <c r="AF110" s="918">
        <v>5146163</v>
      </c>
      <c r="AG110" s="916"/>
      <c r="AH110" s="916"/>
      <c r="AI110" s="916"/>
      <c r="AJ110" s="917"/>
      <c r="AK110" s="918">
        <v>5139614</v>
      </c>
      <c r="AL110" s="916"/>
      <c r="AM110" s="916"/>
      <c r="AN110" s="916"/>
      <c r="AO110" s="917"/>
      <c r="AP110" s="919">
        <v>24.3</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50534157</v>
      </c>
      <c r="BR110" s="863"/>
      <c r="BS110" s="863"/>
      <c r="BT110" s="863"/>
      <c r="BU110" s="863"/>
      <c r="BV110" s="863">
        <v>54098769</v>
      </c>
      <c r="BW110" s="863"/>
      <c r="BX110" s="863"/>
      <c r="BY110" s="863"/>
      <c r="BZ110" s="863"/>
      <c r="CA110" s="863">
        <v>56864957</v>
      </c>
      <c r="CB110" s="863"/>
      <c r="CC110" s="863"/>
      <c r="CD110" s="863"/>
      <c r="CE110" s="863"/>
      <c r="CF110" s="887">
        <v>269</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36350</v>
      </c>
      <c r="BR111" s="835"/>
      <c r="BS111" s="835"/>
      <c r="BT111" s="835"/>
      <c r="BU111" s="835"/>
      <c r="BV111" s="835">
        <v>32230</v>
      </c>
      <c r="BW111" s="835"/>
      <c r="BX111" s="835"/>
      <c r="BY111" s="835"/>
      <c r="BZ111" s="835"/>
      <c r="CA111" s="835">
        <v>28110</v>
      </c>
      <c r="CB111" s="835"/>
      <c r="CC111" s="835"/>
      <c r="CD111" s="835"/>
      <c r="CE111" s="835"/>
      <c r="CF111" s="896">
        <v>0.1</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27453824</v>
      </c>
      <c r="BR112" s="835"/>
      <c r="BS112" s="835"/>
      <c r="BT112" s="835"/>
      <c r="BU112" s="835"/>
      <c r="BV112" s="835">
        <v>26883741</v>
      </c>
      <c r="BW112" s="835"/>
      <c r="BX112" s="835"/>
      <c r="BY112" s="835"/>
      <c r="BZ112" s="835"/>
      <c r="CA112" s="835">
        <v>26651217</v>
      </c>
      <c r="CB112" s="835"/>
      <c r="CC112" s="835"/>
      <c r="CD112" s="835"/>
      <c r="CE112" s="835"/>
      <c r="CF112" s="896">
        <v>126.1</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1506968</v>
      </c>
      <c r="AB113" s="944"/>
      <c r="AC113" s="944"/>
      <c r="AD113" s="944"/>
      <c r="AE113" s="945"/>
      <c r="AF113" s="946">
        <v>1521521</v>
      </c>
      <c r="AG113" s="944"/>
      <c r="AH113" s="944"/>
      <c r="AI113" s="944"/>
      <c r="AJ113" s="945"/>
      <c r="AK113" s="946">
        <v>1541661</v>
      </c>
      <c r="AL113" s="944"/>
      <c r="AM113" s="944"/>
      <c r="AN113" s="944"/>
      <c r="AO113" s="945"/>
      <c r="AP113" s="947">
        <v>7.3</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426016</v>
      </c>
      <c r="BR113" s="835"/>
      <c r="BS113" s="835"/>
      <c r="BT113" s="835"/>
      <c r="BU113" s="835"/>
      <c r="BV113" s="835">
        <v>315248</v>
      </c>
      <c r="BW113" s="835"/>
      <c r="BX113" s="835"/>
      <c r="BY113" s="835"/>
      <c r="BZ113" s="835"/>
      <c r="CA113" s="835">
        <v>340429</v>
      </c>
      <c r="CB113" s="835"/>
      <c r="CC113" s="835"/>
      <c r="CD113" s="835"/>
      <c r="CE113" s="835"/>
      <c r="CF113" s="896">
        <v>1.6</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281153</v>
      </c>
      <c r="AB114" s="798"/>
      <c r="AC114" s="798"/>
      <c r="AD114" s="798"/>
      <c r="AE114" s="799"/>
      <c r="AF114" s="800">
        <v>192392</v>
      </c>
      <c r="AG114" s="798"/>
      <c r="AH114" s="798"/>
      <c r="AI114" s="798"/>
      <c r="AJ114" s="799"/>
      <c r="AK114" s="800">
        <v>181801</v>
      </c>
      <c r="AL114" s="798"/>
      <c r="AM114" s="798"/>
      <c r="AN114" s="798"/>
      <c r="AO114" s="799"/>
      <c r="AP114" s="845">
        <v>0.9</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5027111</v>
      </c>
      <c r="BR114" s="835"/>
      <c r="BS114" s="835"/>
      <c r="BT114" s="835"/>
      <c r="BU114" s="835"/>
      <c r="BV114" s="835">
        <v>5188773</v>
      </c>
      <c r="BW114" s="835"/>
      <c r="BX114" s="835"/>
      <c r="BY114" s="835"/>
      <c r="BZ114" s="835"/>
      <c r="CA114" s="835">
        <v>4962240</v>
      </c>
      <c r="CB114" s="835"/>
      <c r="CC114" s="835"/>
      <c r="CD114" s="835"/>
      <c r="CE114" s="835"/>
      <c r="CF114" s="896">
        <v>23.5</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35420</v>
      </c>
      <c r="AB115" s="944"/>
      <c r="AC115" s="944"/>
      <c r="AD115" s="944"/>
      <c r="AE115" s="945"/>
      <c r="AF115" s="946">
        <v>5325</v>
      </c>
      <c r="AG115" s="944"/>
      <c r="AH115" s="944"/>
      <c r="AI115" s="944"/>
      <c r="AJ115" s="945"/>
      <c r="AK115" s="946">
        <v>5231</v>
      </c>
      <c r="AL115" s="944"/>
      <c r="AM115" s="944"/>
      <c r="AN115" s="944"/>
      <c r="AO115" s="945"/>
      <c r="AP115" s="947">
        <v>0</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339</v>
      </c>
      <c r="AB116" s="798"/>
      <c r="AC116" s="798"/>
      <c r="AD116" s="798"/>
      <c r="AE116" s="799"/>
      <c r="AF116" s="800">
        <v>87</v>
      </c>
      <c r="AG116" s="798"/>
      <c r="AH116" s="798"/>
      <c r="AI116" s="798"/>
      <c r="AJ116" s="799"/>
      <c r="AK116" s="800">
        <v>177</v>
      </c>
      <c r="AL116" s="798"/>
      <c r="AM116" s="798"/>
      <c r="AN116" s="798"/>
      <c r="AO116" s="799"/>
      <c r="AP116" s="845">
        <v>0</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36350</v>
      </c>
      <c r="DH116" s="798"/>
      <c r="DI116" s="798"/>
      <c r="DJ116" s="798"/>
      <c r="DK116" s="799"/>
      <c r="DL116" s="800">
        <v>32230</v>
      </c>
      <c r="DM116" s="798"/>
      <c r="DN116" s="798"/>
      <c r="DO116" s="798"/>
      <c r="DP116" s="799"/>
      <c r="DQ116" s="800">
        <v>28110</v>
      </c>
      <c r="DR116" s="798"/>
      <c r="DS116" s="798"/>
      <c r="DT116" s="798"/>
      <c r="DU116" s="799"/>
      <c r="DV116" s="845">
        <v>0.1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7217319</v>
      </c>
      <c r="AB117" s="930"/>
      <c r="AC117" s="930"/>
      <c r="AD117" s="930"/>
      <c r="AE117" s="931"/>
      <c r="AF117" s="932">
        <v>6865488</v>
      </c>
      <c r="AG117" s="930"/>
      <c r="AH117" s="930"/>
      <c r="AI117" s="930"/>
      <c r="AJ117" s="931"/>
      <c r="AK117" s="932">
        <v>6868484</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287</v>
      </c>
      <c r="AG118" s="923"/>
      <c r="AH118" s="923"/>
      <c r="AI118" s="923"/>
      <c r="AJ118" s="924"/>
      <c r="AK118" s="925" t="s">
        <v>286</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439</v>
      </c>
      <c r="BP119" s="899"/>
      <c r="BQ119" s="903">
        <v>83477458</v>
      </c>
      <c r="BR119" s="866"/>
      <c r="BS119" s="866"/>
      <c r="BT119" s="866"/>
      <c r="BU119" s="866"/>
      <c r="BV119" s="866">
        <v>86518761</v>
      </c>
      <c r="BW119" s="866"/>
      <c r="BX119" s="866"/>
      <c r="BY119" s="866"/>
      <c r="BZ119" s="866"/>
      <c r="CA119" s="866">
        <v>88846953</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9764825</v>
      </c>
      <c r="BR120" s="863"/>
      <c r="BS120" s="863"/>
      <c r="BT120" s="863"/>
      <c r="BU120" s="863"/>
      <c r="BV120" s="863">
        <v>10037511</v>
      </c>
      <c r="BW120" s="863"/>
      <c r="BX120" s="863"/>
      <c r="BY120" s="863"/>
      <c r="BZ120" s="863"/>
      <c r="CA120" s="863">
        <v>9730293</v>
      </c>
      <c r="CB120" s="863"/>
      <c r="CC120" s="863"/>
      <c r="CD120" s="863"/>
      <c r="CE120" s="863"/>
      <c r="CF120" s="887">
        <v>46</v>
      </c>
      <c r="CG120" s="888"/>
      <c r="CH120" s="888"/>
      <c r="CI120" s="888"/>
      <c r="CJ120" s="888"/>
      <c r="CK120" s="889" t="s">
        <v>443</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21394073</v>
      </c>
      <c r="DH120" s="863"/>
      <c r="DI120" s="863"/>
      <c r="DJ120" s="863"/>
      <c r="DK120" s="863"/>
      <c r="DL120" s="863">
        <v>20729272</v>
      </c>
      <c r="DM120" s="863"/>
      <c r="DN120" s="863"/>
      <c r="DO120" s="863"/>
      <c r="DP120" s="863"/>
      <c r="DQ120" s="863">
        <v>20552295</v>
      </c>
      <c r="DR120" s="863"/>
      <c r="DS120" s="863"/>
      <c r="DT120" s="863"/>
      <c r="DU120" s="863"/>
      <c r="DV120" s="864">
        <v>97.2</v>
      </c>
      <c r="DW120" s="864"/>
      <c r="DX120" s="864"/>
      <c r="DY120" s="864"/>
      <c r="DZ120" s="865"/>
    </row>
    <row r="121" spans="1:130" s="199" customFormat="1" ht="26.25" customHeight="1" x14ac:dyDescent="0.15">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4023925</v>
      </c>
      <c r="BR121" s="835"/>
      <c r="BS121" s="835"/>
      <c r="BT121" s="835"/>
      <c r="BU121" s="835"/>
      <c r="BV121" s="835">
        <v>3858699</v>
      </c>
      <c r="BW121" s="835"/>
      <c r="BX121" s="835"/>
      <c r="BY121" s="835"/>
      <c r="BZ121" s="835"/>
      <c r="CA121" s="835">
        <v>3709428</v>
      </c>
      <c r="CB121" s="835"/>
      <c r="CC121" s="835"/>
      <c r="CD121" s="835"/>
      <c r="CE121" s="835"/>
      <c r="CF121" s="896">
        <v>17.5</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5461676</v>
      </c>
      <c r="DH121" s="835"/>
      <c r="DI121" s="835"/>
      <c r="DJ121" s="835"/>
      <c r="DK121" s="835"/>
      <c r="DL121" s="835">
        <v>5521514</v>
      </c>
      <c r="DM121" s="835"/>
      <c r="DN121" s="835"/>
      <c r="DO121" s="835"/>
      <c r="DP121" s="835"/>
      <c r="DQ121" s="835">
        <v>5357482</v>
      </c>
      <c r="DR121" s="835"/>
      <c r="DS121" s="835"/>
      <c r="DT121" s="835"/>
      <c r="DU121" s="835"/>
      <c r="DV121" s="812">
        <v>25.3</v>
      </c>
      <c r="DW121" s="812"/>
      <c r="DX121" s="812"/>
      <c r="DY121" s="812"/>
      <c r="DZ121" s="813"/>
    </row>
    <row r="122" spans="1:130" s="199" customFormat="1" ht="26.25" customHeight="1" x14ac:dyDescent="0.15">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55840560</v>
      </c>
      <c r="BR122" s="866"/>
      <c r="BS122" s="866"/>
      <c r="BT122" s="866"/>
      <c r="BU122" s="866"/>
      <c r="BV122" s="866">
        <v>58915323</v>
      </c>
      <c r="BW122" s="866"/>
      <c r="BX122" s="866"/>
      <c r="BY122" s="866"/>
      <c r="BZ122" s="866"/>
      <c r="CA122" s="866">
        <v>60669650</v>
      </c>
      <c r="CB122" s="866"/>
      <c r="CC122" s="866"/>
      <c r="CD122" s="866"/>
      <c r="CE122" s="866"/>
      <c r="CF122" s="867">
        <v>287</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576361</v>
      </c>
      <c r="DH122" s="835"/>
      <c r="DI122" s="835"/>
      <c r="DJ122" s="835"/>
      <c r="DK122" s="835"/>
      <c r="DL122" s="835">
        <v>618756</v>
      </c>
      <c r="DM122" s="835"/>
      <c r="DN122" s="835"/>
      <c r="DO122" s="835"/>
      <c r="DP122" s="835"/>
      <c r="DQ122" s="835">
        <v>726953</v>
      </c>
      <c r="DR122" s="835"/>
      <c r="DS122" s="835"/>
      <c r="DT122" s="835"/>
      <c r="DU122" s="835"/>
      <c r="DV122" s="812">
        <v>3.4</v>
      </c>
      <c r="DW122" s="812"/>
      <c r="DX122" s="812"/>
      <c r="DY122" s="812"/>
      <c r="DZ122" s="813"/>
    </row>
    <row r="123" spans="1:130" s="199" customFormat="1" ht="26.25" customHeight="1" x14ac:dyDescent="0.15">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34688</v>
      </c>
      <c r="AB123" s="798"/>
      <c r="AC123" s="798"/>
      <c r="AD123" s="798"/>
      <c r="AE123" s="799"/>
      <c r="AF123" s="800">
        <v>4721</v>
      </c>
      <c r="AG123" s="798"/>
      <c r="AH123" s="798"/>
      <c r="AI123" s="798"/>
      <c r="AJ123" s="799"/>
      <c r="AK123" s="800">
        <v>4653</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447</v>
      </c>
      <c r="BP123" s="899"/>
      <c r="BQ123" s="853">
        <v>69629310</v>
      </c>
      <c r="BR123" s="854"/>
      <c r="BS123" s="854"/>
      <c r="BT123" s="854"/>
      <c r="BU123" s="854"/>
      <c r="BV123" s="854">
        <v>72811533</v>
      </c>
      <c r="BW123" s="854"/>
      <c r="BX123" s="854"/>
      <c r="BY123" s="854"/>
      <c r="BZ123" s="854"/>
      <c r="CA123" s="854">
        <v>74109371</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21714</v>
      </c>
      <c r="DH123" s="798"/>
      <c r="DI123" s="798"/>
      <c r="DJ123" s="798"/>
      <c r="DK123" s="799"/>
      <c r="DL123" s="800">
        <v>14199</v>
      </c>
      <c r="DM123" s="798"/>
      <c r="DN123" s="798"/>
      <c r="DO123" s="798"/>
      <c r="DP123" s="799"/>
      <c r="DQ123" s="800">
        <v>14487</v>
      </c>
      <c r="DR123" s="798"/>
      <c r="DS123" s="798"/>
      <c r="DT123" s="798"/>
      <c r="DU123" s="799"/>
      <c r="DV123" s="845">
        <v>0.1</v>
      </c>
      <c r="DW123" s="846"/>
      <c r="DX123" s="846"/>
      <c r="DY123" s="846"/>
      <c r="DZ123" s="847"/>
    </row>
    <row r="124" spans="1:130" s="199" customFormat="1" ht="26.25" customHeight="1" thickBot="1" x14ac:dyDescent="0.2">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64.900000000000006</v>
      </c>
      <c r="BR124" s="852"/>
      <c r="BS124" s="852"/>
      <c r="BT124" s="852"/>
      <c r="BU124" s="852"/>
      <c r="BV124" s="852">
        <v>64</v>
      </c>
      <c r="BW124" s="852"/>
      <c r="BX124" s="852"/>
      <c r="BY124" s="852"/>
      <c r="BZ124" s="852"/>
      <c r="CA124" s="852">
        <v>69.7</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732</v>
      </c>
      <c r="AB127" s="798"/>
      <c r="AC127" s="798"/>
      <c r="AD127" s="798"/>
      <c r="AE127" s="799"/>
      <c r="AF127" s="800">
        <v>604</v>
      </c>
      <c r="AG127" s="798"/>
      <c r="AH127" s="798"/>
      <c r="AI127" s="798"/>
      <c r="AJ127" s="799"/>
      <c r="AK127" s="800">
        <v>578</v>
      </c>
      <c r="AL127" s="798"/>
      <c r="AM127" s="798"/>
      <c r="AN127" s="798"/>
      <c r="AO127" s="799"/>
      <c r="AP127" s="845">
        <v>0</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429174</v>
      </c>
      <c r="AB128" s="819"/>
      <c r="AC128" s="819"/>
      <c r="AD128" s="819"/>
      <c r="AE128" s="820"/>
      <c r="AF128" s="821">
        <v>414593</v>
      </c>
      <c r="AG128" s="819"/>
      <c r="AH128" s="819"/>
      <c r="AI128" s="819"/>
      <c r="AJ128" s="820"/>
      <c r="AK128" s="821">
        <v>428152</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111</v>
      </c>
      <c r="BG128" s="805"/>
      <c r="BH128" s="805"/>
      <c r="BI128" s="805"/>
      <c r="BJ128" s="805"/>
      <c r="BK128" s="805"/>
      <c r="BL128" s="828"/>
      <c r="BM128" s="804">
        <v>12.02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26280920</v>
      </c>
      <c r="AB129" s="798"/>
      <c r="AC129" s="798"/>
      <c r="AD129" s="798"/>
      <c r="AE129" s="799"/>
      <c r="AF129" s="800">
        <v>26297596</v>
      </c>
      <c r="AG129" s="798"/>
      <c r="AH129" s="798"/>
      <c r="AI129" s="798"/>
      <c r="AJ129" s="799"/>
      <c r="AK129" s="800">
        <v>26000069</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111</v>
      </c>
      <c r="BG129" s="788"/>
      <c r="BH129" s="788"/>
      <c r="BI129" s="788"/>
      <c r="BJ129" s="788"/>
      <c r="BK129" s="788"/>
      <c r="BL129" s="789"/>
      <c r="BM129" s="787">
        <v>17.02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4946833</v>
      </c>
      <c r="AB130" s="798"/>
      <c r="AC130" s="798"/>
      <c r="AD130" s="798"/>
      <c r="AE130" s="799"/>
      <c r="AF130" s="800">
        <v>4888537</v>
      </c>
      <c r="AG130" s="798"/>
      <c r="AH130" s="798"/>
      <c r="AI130" s="798"/>
      <c r="AJ130" s="799"/>
      <c r="AK130" s="800">
        <v>4861631</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7.7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21334087</v>
      </c>
      <c r="AB131" s="781"/>
      <c r="AC131" s="781"/>
      <c r="AD131" s="781"/>
      <c r="AE131" s="782"/>
      <c r="AF131" s="783">
        <v>21409059</v>
      </c>
      <c r="AG131" s="781"/>
      <c r="AH131" s="781"/>
      <c r="AI131" s="781"/>
      <c r="AJ131" s="782"/>
      <c r="AK131" s="783">
        <v>21138438</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69.7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8.6308450640000007</v>
      </c>
      <c r="AB132" s="761"/>
      <c r="AC132" s="761"/>
      <c r="AD132" s="761"/>
      <c r="AE132" s="762"/>
      <c r="AF132" s="763">
        <v>7.2976480129999999</v>
      </c>
      <c r="AG132" s="761"/>
      <c r="AH132" s="761"/>
      <c r="AI132" s="761"/>
      <c r="AJ132" s="762"/>
      <c r="AK132" s="763">
        <v>7.4683901119999998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10</v>
      </c>
      <c r="AB133" s="740"/>
      <c r="AC133" s="740"/>
      <c r="AD133" s="740"/>
      <c r="AE133" s="741"/>
      <c r="AF133" s="739">
        <v>8.6999999999999993</v>
      </c>
      <c r="AG133" s="740"/>
      <c r="AH133" s="740"/>
      <c r="AI133" s="740"/>
      <c r="AJ133" s="741"/>
      <c r="AK133" s="739">
        <v>7.7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2" t="s">
        <v>475</v>
      </c>
      <c r="L7" s="256"/>
      <c r="M7" s="257" t="s">
        <v>476</v>
      </c>
      <c r="N7" s="258"/>
    </row>
    <row r="8" spans="1:16" x14ac:dyDescent="0.15">
      <c r="A8" s="250"/>
      <c r="B8" s="246"/>
      <c r="C8" s="246"/>
      <c r="D8" s="246"/>
      <c r="E8" s="246"/>
      <c r="F8" s="246"/>
      <c r="G8" s="259"/>
      <c r="H8" s="260"/>
      <c r="I8" s="260"/>
      <c r="J8" s="261"/>
      <c r="K8" s="1153"/>
      <c r="L8" s="262" t="s">
        <v>477</v>
      </c>
      <c r="M8" s="263" t="s">
        <v>478</v>
      </c>
      <c r="N8" s="264" t="s">
        <v>479</v>
      </c>
    </row>
    <row r="9" spans="1:16" x14ac:dyDescent="0.15">
      <c r="A9" s="250"/>
      <c r="B9" s="246"/>
      <c r="C9" s="246"/>
      <c r="D9" s="246"/>
      <c r="E9" s="246"/>
      <c r="F9" s="246"/>
      <c r="G9" s="1166" t="s">
        <v>480</v>
      </c>
      <c r="H9" s="1167"/>
      <c r="I9" s="1167"/>
      <c r="J9" s="1168"/>
      <c r="K9" s="265">
        <v>6606707</v>
      </c>
      <c r="L9" s="266">
        <v>66266</v>
      </c>
      <c r="M9" s="267">
        <v>62051</v>
      </c>
      <c r="N9" s="268">
        <v>6.8</v>
      </c>
    </row>
    <row r="10" spans="1:16" x14ac:dyDescent="0.15">
      <c r="A10" s="250"/>
      <c r="B10" s="246"/>
      <c r="C10" s="246"/>
      <c r="D10" s="246"/>
      <c r="E10" s="246"/>
      <c r="F10" s="246"/>
      <c r="G10" s="1166" t="s">
        <v>481</v>
      </c>
      <c r="H10" s="1167"/>
      <c r="I10" s="1167"/>
      <c r="J10" s="1168"/>
      <c r="K10" s="269">
        <v>587458</v>
      </c>
      <c r="L10" s="270">
        <v>5892</v>
      </c>
      <c r="M10" s="271">
        <v>5713</v>
      </c>
      <c r="N10" s="272">
        <v>3.1</v>
      </c>
    </row>
    <row r="11" spans="1:16" ht="13.5" customHeight="1" x14ac:dyDescent="0.15">
      <c r="A11" s="250"/>
      <c r="B11" s="246"/>
      <c r="C11" s="246"/>
      <c r="D11" s="246"/>
      <c r="E11" s="246"/>
      <c r="F11" s="246"/>
      <c r="G11" s="1166" t="s">
        <v>482</v>
      </c>
      <c r="H11" s="1167"/>
      <c r="I11" s="1167"/>
      <c r="J11" s="1168"/>
      <c r="K11" s="269">
        <v>966699</v>
      </c>
      <c r="L11" s="270">
        <v>9696</v>
      </c>
      <c r="M11" s="271">
        <v>5796</v>
      </c>
      <c r="N11" s="272">
        <v>67.3</v>
      </c>
    </row>
    <row r="12" spans="1:16" ht="13.5" customHeight="1" x14ac:dyDescent="0.15">
      <c r="A12" s="250"/>
      <c r="B12" s="246"/>
      <c r="C12" s="246"/>
      <c r="D12" s="246"/>
      <c r="E12" s="246"/>
      <c r="F12" s="246"/>
      <c r="G12" s="1166" t="s">
        <v>483</v>
      </c>
      <c r="H12" s="1167"/>
      <c r="I12" s="1167"/>
      <c r="J12" s="1168"/>
      <c r="K12" s="269" t="s">
        <v>484</v>
      </c>
      <c r="L12" s="270" t="s">
        <v>484</v>
      </c>
      <c r="M12" s="271">
        <v>1167</v>
      </c>
      <c r="N12" s="272" t="s">
        <v>484</v>
      </c>
    </row>
    <row r="13" spans="1:16" ht="13.5" customHeight="1" x14ac:dyDescent="0.15">
      <c r="A13" s="250"/>
      <c r="B13" s="246"/>
      <c r="C13" s="246"/>
      <c r="D13" s="246"/>
      <c r="E13" s="246"/>
      <c r="F13" s="246"/>
      <c r="G13" s="1166" t="s">
        <v>485</v>
      </c>
      <c r="H13" s="1167"/>
      <c r="I13" s="1167"/>
      <c r="J13" s="1168"/>
      <c r="K13" s="269" t="s">
        <v>484</v>
      </c>
      <c r="L13" s="270" t="s">
        <v>484</v>
      </c>
      <c r="M13" s="271">
        <v>0</v>
      </c>
      <c r="N13" s="272" t="s">
        <v>484</v>
      </c>
    </row>
    <row r="14" spans="1:16" ht="13.5" customHeight="1" x14ac:dyDescent="0.15">
      <c r="A14" s="250"/>
      <c r="B14" s="246"/>
      <c r="C14" s="246"/>
      <c r="D14" s="246"/>
      <c r="E14" s="246"/>
      <c r="F14" s="246"/>
      <c r="G14" s="1166" t="s">
        <v>486</v>
      </c>
      <c r="H14" s="1167"/>
      <c r="I14" s="1167"/>
      <c r="J14" s="1168"/>
      <c r="K14" s="269">
        <v>232032</v>
      </c>
      <c r="L14" s="270">
        <v>2327</v>
      </c>
      <c r="M14" s="271">
        <v>2337</v>
      </c>
      <c r="N14" s="272">
        <v>-0.4</v>
      </c>
    </row>
    <row r="15" spans="1:16" ht="13.5" customHeight="1" x14ac:dyDescent="0.15">
      <c r="A15" s="250"/>
      <c r="B15" s="246"/>
      <c r="C15" s="246"/>
      <c r="D15" s="246"/>
      <c r="E15" s="246"/>
      <c r="F15" s="246"/>
      <c r="G15" s="1166" t="s">
        <v>487</v>
      </c>
      <c r="H15" s="1167"/>
      <c r="I15" s="1167"/>
      <c r="J15" s="1168"/>
      <c r="K15" s="269">
        <v>162548</v>
      </c>
      <c r="L15" s="270">
        <v>1630</v>
      </c>
      <c r="M15" s="271">
        <v>1594</v>
      </c>
      <c r="N15" s="272">
        <v>2.2999999999999998</v>
      </c>
    </row>
    <row r="16" spans="1:16" x14ac:dyDescent="0.15">
      <c r="A16" s="250"/>
      <c r="B16" s="246"/>
      <c r="C16" s="246"/>
      <c r="D16" s="246"/>
      <c r="E16" s="246"/>
      <c r="F16" s="246"/>
      <c r="G16" s="1169" t="s">
        <v>488</v>
      </c>
      <c r="H16" s="1170"/>
      <c r="I16" s="1170"/>
      <c r="J16" s="1171"/>
      <c r="K16" s="270">
        <v>-788888</v>
      </c>
      <c r="L16" s="270">
        <v>-7913</v>
      </c>
      <c r="M16" s="271">
        <v>-5993</v>
      </c>
      <c r="N16" s="272">
        <v>32</v>
      </c>
    </row>
    <row r="17" spans="1:16" x14ac:dyDescent="0.15">
      <c r="A17" s="250"/>
      <c r="B17" s="246"/>
      <c r="C17" s="246"/>
      <c r="D17" s="246"/>
      <c r="E17" s="246"/>
      <c r="F17" s="246"/>
      <c r="G17" s="1169" t="s">
        <v>170</v>
      </c>
      <c r="H17" s="1170"/>
      <c r="I17" s="1170"/>
      <c r="J17" s="1171"/>
      <c r="K17" s="270">
        <v>7766556</v>
      </c>
      <c r="L17" s="270">
        <v>77899</v>
      </c>
      <c r="M17" s="271">
        <v>72665</v>
      </c>
      <c r="N17" s="272">
        <v>7.2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63" t="s">
        <v>493</v>
      </c>
      <c r="H21" s="1164"/>
      <c r="I21" s="1164"/>
      <c r="J21" s="1165"/>
      <c r="K21" s="282">
        <v>7.8</v>
      </c>
      <c r="L21" s="283">
        <v>7.22</v>
      </c>
      <c r="M21" s="284">
        <v>0.57999999999999996</v>
      </c>
      <c r="N21" s="251"/>
      <c r="O21" s="285"/>
      <c r="P21" s="281"/>
    </row>
    <row r="22" spans="1:16" s="286" customFormat="1" x14ac:dyDescent="0.15">
      <c r="A22" s="281"/>
      <c r="B22" s="251"/>
      <c r="C22" s="251"/>
      <c r="D22" s="251"/>
      <c r="E22" s="251"/>
      <c r="F22" s="251"/>
      <c r="G22" s="1163" t="s">
        <v>494</v>
      </c>
      <c r="H22" s="1164"/>
      <c r="I22" s="1164"/>
      <c r="J22" s="1165"/>
      <c r="K22" s="287">
        <v>96.6</v>
      </c>
      <c r="L22" s="288">
        <v>98.4</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2" t="s">
        <v>475</v>
      </c>
      <c r="L30" s="256"/>
      <c r="M30" s="257" t="s">
        <v>476</v>
      </c>
      <c r="N30" s="258"/>
    </row>
    <row r="31" spans="1:16" x14ac:dyDescent="0.15">
      <c r="A31" s="250"/>
      <c r="B31" s="246"/>
      <c r="C31" s="246"/>
      <c r="D31" s="246"/>
      <c r="E31" s="246"/>
      <c r="F31" s="246"/>
      <c r="G31" s="259"/>
      <c r="H31" s="260"/>
      <c r="I31" s="260"/>
      <c r="J31" s="261"/>
      <c r="K31" s="1153"/>
      <c r="L31" s="262" t="s">
        <v>477</v>
      </c>
      <c r="M31" s="263" t="s">
        <v>478</v>
      </c>
      <c r="N31" s="264" t="s">
        <v>479</v>
      </c>
    </row>
    <row r="32" spans="1:16" ht="27" customHeight="1" x14ac:dyDescent="0.15">
      <c r="A32" s="250"/>
      <c r="B32" s="246"/>
      <c r="C32" s="246"/>
      <c r="D32" s="246"/>
      <c r="E32" s="246"/>
      <c r="F32" s="246"/>
      <c r="G32" s="1154" t="s">
        <v>498</v>
      </c>
      <c r="H32" s="1155"/>
      <c r="I32" s="1155"/>
      <c r="J32" s="1156"/>
      <c r="K32" s="296">
        <v>5139614</v>
      </c>
      <c r="L32" s="296">
        <v>51551</v>
      </c>
      <c r="M32" s="297">
        <v>39687</v>
      </c>
      <c r="N32" s="298">
        <v>29.9</v>
      </c>
    </row>
    <row r="33" spans="1:16" ht="13.5" customHeight="1" x14ac:dyDescent="0.15">
      <c r="A33" s="250"/>
      <c r="B33" s="246"/>
      <c r="C33" s="246"/>
      <c r="D33" s="246"/>
      <c r="E33" s="246"/>
      <c r="F33" s="246"/>
      <c r="G33" s="1154" t="s">
        <v>499</v>
      </c>
      <c r="H33" s="1155"/>
      <c r="I33" s="1155"/>
      <c r="J33" s="1156"/>
      <c r="K33" s="296" t="s">
        <v>484</v>
      </c>
      <c r="L33" s="296" t="s">
        <v>484</v>
      </c>
      <c r="M33" s="297" t="s">
        <v>484</v>
      </c>
      <c r="N33" s="298" t="s">
        <v>484</v>
      </c>
    </row>
    <row r="34" spans="1:16" ht="27" customHeight="1" x14ac:dyDescent="0.15">
      <c r="A34" s="250"/>
      <c r="B34" s="246"/>
      <c r="C34" s="246"/>
      <c r="D34" s="246"/>
      <c r="E34" s="246"/>
      <c r="F34" s="246"/>
      <c r="G34" s="1154" t="s">
        <v>500</v>
      </c>
      <c r="H34" s="1155"/>
      <c r="I34" s="1155"/>
      <c r="J34" s="1156"/>
      <c r="K34" s="296" t="s">
        <v>484</v>
      </c>
      <c r="L34" s="296" t="s">
        <v>484</v>
      </c>
      <c r="M34" s="297">
        <v>56</v>
      </c>
      <c r="N34" s="298" t="s">
        <v>484</v>
      </c>
    </row>
    <row r="35" spans="1:16" ht="27" customHeight="1" x14ac:dyDescent="0.15">
      <c r="A35" s="250"/>
      <c r="B35" s="246"/>
      <c r="C35" s="246"/>
      <c r="D35" s="246"/>
      <c r="E35" s="246"/>
      <c r="F35" s="246"/>
      <c r="G35" s="1154" t="s">
        <v>501</v>
      </c>
      <c r="H35" s="1155"/>
      <c r="I35" s="1155"/>
      <c r="J35" s="1156"/>
      <c r="K35" s="296">
        <v>1541661</v>
      </c>
      <c r="L35" s="296">
        <v>15463</v>
      </c>
      <c r="M35" s="297">
        <v>13696</v>
      </c>
      <c r="N35" s="298">
        <v>12.9</v>
      </c>
    </row>
    <row r="36" spans="1:16" ht="27" customHeight="1" x14ac:dyDescent="0.15">
      <c r="A36" s="250"/>
      <c r="B36" s="246"/>
      <c r="C36" s="246"/>
      <c r="D36" s="246"/>
      <c r="E36" s="246"/>
      <c r="F36" s="246"/>
      <c r="G36" s="1154" t="s">
        <v>502</v>
      </c>
      <c r="H36" s="1155"/>
      <c r="I36" s="1155"/>
      <c r="J36" s="1156"/>
      <c r="K36" s="296">
        <v>181801</v>
      </c>
      <c r="L36" s="296">
        <v>1823</v>
      </c>
      <c r="M36" s="297">
        <v>1733</v>
      </c>
      <c r="N36" s="298">
        <v>5.2</v>
      </c>
    </row>
    <row r="37" spans="1:16" ht="13.5" customHeight="1" x14ac:dyDescent="0.15">
      <c r="A37" s="250"/>
      <c r="B37" s="246"/>
      <c r="C37" s="246"/>
      <c r="D37" s="246"/>
      <c r="E37" s="246"/>
      <c r="F37" s="246"/>
      <c r="G37" s="1154" t="s">
        <v>503</v>
      </c>
      <c r="H37" s="1155"/>
      <c r="I37" s="1155"/>
      <c r="J37" s="1156"/>
      <c r="K37" s="296">
        <v>5231</v>
      </c>
      <c r="L37" s="296">
        <v>52</v>
      </c>
      <c r="M37" s="297">
        <v>790</v>
      </c>
      <c r="N37" s="298">
        <v>-93.4</v>
      </c>
    </row>
    <row r="38" spans="1:16" ht="27" customHeight="1" x14ac:dyDescent="0.15">
      <c r="A38" s="250"/>
      <c r="B38" s="246"/>
      <c r="C38" s="246"/>
      <c r="D38" s="246"/>
      <c r="E38" s="246"/>
      <c r="F38" s="246"/>
      <c r="G38" s="1157" t="s">
        <v>504</v>
      </c>
      <c r="H38" s="1158"/>
      <c r="I38" s="1158"/>
      <c r="J38" s="1159"/>
      <c r="K38" s="299">
        <v>177</v>
      </c>
      <c r="L38" s="299">
        <v>2</v>
      </c>
      <c r="M38" s="300">
        <v>1</v>
      </c>
      <c r="N38" s="301">
        <v>100</v>
      </c>
      <c r="O38" s="295"/>
    </row>
    <row r="39" spans="1:16" x14ac:dyDescent="0.15">
      <c r="A39" s="250"/>
      <c r="B39" s="246"/>
      <c r="C39" s="246"/>
      <c r="D39" s="246"/>
      <c r="E39" s="246"/>
      <c r="F39" s="246"/>
      <c r="G39" s="1157" t="s">
        <v>505</v>
      </c>
      <c r="H39" s="1158"/>
      <c r="I39" s="1158"/>
      <c r="J39" s="1159"/>
      <c r="K39" s="302">
        <v>-428152</v>
      </c>
      <c r="L39" s="302">
        <v>-4294</v>
      </c>
      <c r="M39" s="303">
        <v>-5521</v>
      </c>
      <c r="N39" s="304">
        <v>-22.2</v>
      </c>
      <c r="O39" s="295"/>
    </row>
    <row r="40" spans="1:16" ht="27" customHeight="1" x14ac:dyDescent="0.15">
      <c r="A40" s="250"/>
      <c r="B40" s="246"/>
      <c r="C40" s="246"/>
      <c r="D40" s="246"/>
      <c r="E40" s="246"/>
      <c r="F40" s="246"/>
      <c r="G40" s="1154" t="s">
        <v>506</v>
      </c>
      <c r="H40" s="1155"/>
      <c r="I40" s="1155"/>
      <c r="J40" s="1156"/>
      <c r="K40" s="302">
        <v>-4861631</v>
      </c>
      <c r="L40" s="302">
        <v>-48763</v>
      </c>
      <c r="M40" s="303">
        <v>-35785</v>
      </c>
      <c r="N40" s="304">
        <v>36.299999999999997</v>
      </c>
      <c r="O40" s="295"/>
    </row>
    <row r="41" spans="1:16" x14ac:dyDescent="0.15">
      <c r="A41" s="250"/>
      <c r="B41" s="246"/>
      <c r="C41" s="246"/>
      <c r="D41" s="246"/>
      <c r="E41" s="246"/>
      <c r="F41" s="246"/>
      <c r="G41" s="1160" t="s">
        <v>281</v>
      </c>
      <c r="H41" s="1161"/>
      <c r="I41" s="1161"/>
      <c r="J41" s="1162"/>
      <c r="K41" s="296">
        <v>1578701</v>
      </c>
      <c r="L41" s="302">
        <v>15835</v>
      </c>
      <c r="M41" s="303">
        <v>14658</v>
      </c>
      <c r="N41" s="304">
        <v>8</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47" t="s">
        <v>475</v>
      </c>
      <c r="J49" s="1149" t="s">
        <v>510</v>
      </c>
      <c r="K49" s="1150"/>
      <c r="L49" s="1150"/>
      <c r="M49" s="1150"/>
      <c r="N49" s="1151"/>
    </row>
    <row r="50" spans="1:14" x14ac:dyDescent="0.15">
      <c r="A50" s="250"/>
      <c r="B50" s="246"/>
      <c r="C50" s="246"/>
      <c r="D50" s="246"/>
      <c r="E50" s="246"/>
      <c r="F50" s="246"/>
      <c r="G50" s="314"/>
      <c r="H50" s="315"/>
      <c r="I50" s="1148"/>
      <c r="J50" s="316" t="s">
        <v>511</v>
      </c>
      <c r="K50" s="317" t="s">
        <v>512</v>
      </c>
      <c r="L50" s="318" t="s">
        <v>513</v>
      </c>
      <c r="M50" s="319" t="s">
        <v>514</v>
      </c>
      <c r="N50" s="320" t="s">
        <v>515</v>
      </c>
    </row>
    <row r="51" spans="1:14" x14ac:dyDescent="0.15">
      <c r="A51" s="250"/>
      <c r="B51" s="246"/>
      <c r="C51" s="246"/>
      <c r="D51" s="246"/>
      <c r="E51" s="246"/>
      <c r="F51" s="246"/>
      <c r="G51" s="312" t="s">
        <v>516</v>
      </c>
      <c r="H51" s="313"/>
      <c r="I51" s="321">
        <v>5692155</v>
      </c>
      <c r="J51" s="322">
        <v>55933</v>
      </c>
      <c r="K51" s="323">
        <v>-7.6</v>
      </c>
      <c r="L51" s="324">
        <v>43493</v>
      </c>
      <c r="M51" s="325">
        <v>5</v>
      </c>
      <c r="N51" s="326">
        <v>-12.6</v>
      </c>
    </row>
    <row r="52" spans="1:14" x14ac:dyDescent="0.15">
      <c r="A52" s="250"/>
      <c r="B52" s="246"/>
      <c r="C52" s="246"/>
      <c r="D52" s="246"/>
      <c r="E52" s="246"/>
      <c r="F52" s="246"/>
      <c r="G52" s="327"/>
      <c r="H52" s="328" t="s">
        <v>517</v>
      </c>
      <c r="I52" s="329">
        <v>3297218</v>
      </c>
      <c r="J52" s="330">
        <v>32400</v>
      </c>
      <c r="K52" s="331">
        <v>-0.7</v>
      </c>
      <c r="L52" s="332">
        <v>23254</v>
      </c>
      <c r="M52" s="333">
        <v>4</v>
      </c>
      <c r="N52" s="334">
        <v>-4.7</v>
      </c>
    </row>
    <row r="53" spans="1:14" x14ac:dyDescent="0.15">
      <c r="A53" s="250"/>
      <c r="B53" s="246"/>
      <c r="C53" s="246"/>
      <c r="D53" s="246"/>
      <c r="E53" s="246"/>
      <c r="F53" s="246"/>
      <c r="G53" s="312" t="s">
        <v>518</v>
      </c>
      <c r="H53" s="313"/>
      <c r="I53" s="321">
        <v>8783115</v>
      </c>
      <c r="J53" s="322">
        <v>86473</v>
      </c>
      <c r="K53" s="323">
        <v>54.6</v>
      </c>
      <c r="L53" s="324">
        <v>50840</v>
      </c>
      <c r="M53" s="325">
        <v>16.899999999999999</v>
      </c>
      <c r="N53" s="326">
        <v>37.700000000000003</v>
      </c>
    </row>
    <row r="54" spans="1:14" x14ac:dyDescent="0.15">
      <c r="A54" s="250"/>
      <c r="B54" s="246"/>
      <c r="C54" s="246"/>
      <c r="D54" s="246"/>
      <c r="E54" s="246"/>
      <c r="F54" s="246"/>
      <c r="G54" s="327"/>
      <c r="H54" s="328" t="s">
        <v>517</v>
      </c>
      <c r="I54" s="329">
        <v>4731174</v>
      </c>
      <c r="J54" s="330">
        <v>46580</v>
      </c>
      <c r="K54" s="331">
        <v>43.8</v>
      </c>
      <c r="L54" s="332">
        <v>25367</v>
      </c>
      <c r="M54" s="333">
        <v>9.1</v>
      </c>
      <c r="N54" s="334">
        <v>34.700000000000003</v>
      </c>
    </row>
    <row r="55" spans="1:14" x14ac:dyDescent="0.15">
      <c r="A55" s="250"/>
      <c r="B55" s="246"/>
      <c r="C55" s="246"/>
      <c r="D55" s="246"/>
      <c r="E55" s="246"/>
      <c r="F55" s="246"/>
      <c r="G55" s="312" t="s">
        <v>519</v>
      </c>
      <c r="H55" s="313"/>
      <c r="I55" s="321">
        <v>6911080</v>
      </c>
      <c r="J55" s="322">
        <v>68401</v>
      </c>
      <c r="K55" s="323">
        <v>-20.9</v>
      </c>
      <c r="L55" s="324">
        <v>53605</v>
      </c>
      <c r="M55" s="325">
        <v>5.4</v>
      </c>
      <c r="N55" s="326">
        <v>-26.3</v>
      </c>
    </row>
    <row r="56" spans="1:14" x14ac:dyDescent="0.15">
      <c r="A56" s="250"/>
      <c r="B56" s="246"/>
      <c r="C56" s="246"/>
      <c r="D56" s="246"/>
      <c r="E56" s="246"/>
      <c r="F56" s="246"/>
      <c r="G56" s="327"/>
      <c r="H56" s="328" t="s">
        <v>517</v>
      </c>
      <c r="I56" s="329">
        <v>3419854</v>
      </c>
      <c r="J56" s="330">
        <v>33848</v>
      </c>
      <c r="K56" s="331">
        <v>-27.3</v>
      </c>
      <c r="L56" s="332">
        <v>28343</v>
      </c>
      <c r="M56" s="333">
        <v>11.7</v>
      </c>
      <c r="N56" s="334">
        <v>-39</v>
      </c>
    </row>
    <row r="57" spans="1:14" x14ac:dyDescent="0.15">
      <c r="A57" s="250"/>
      <c r="B57" s="246"/>
      <c r="C57" s="246"/>
      <c r="D57" s="246"/>
      <c r="E57" s="246"/>
      <c r="F57" s="246"/>
      <c r="G57" s="312" t="s">
        <v>520</v>
      </c>
      <c r="H57" s="313"/>
      <c r="I57" s="321">
        <v>12194996</v>
      </c>
      <c r="J57" s="322">
        <v>121568</v>
      </c>
      <c r="K57" s="323">
        <v>77.7</v>
      </c>
      <c r="L57" s="324">
        <v>54227</v>
      </c>
      <c r="M57" s="325">
        <v>1.2</v>
      </c>
      <c r="N57" s="326">
        <v>76.5</v>
      </c>
    </row>
    <row r="58" spans="1:14" x14ac:dyDescent="0.15">
      <c r="A58" s="250"/>
      <c r="B58" s="246"/>
      <c r="C58" s="246"/>
      <c r="D58" s="246"/>
      <c r="E58" s="246"/>
      <c r="F58" s="246"/>
      <c r="G58" s="327"/>
      <c r="H58" s="328" t="s">
        <v>517</v>
      </c>
      <c r="I58" s="329">
        <v>5310069</v>
      </c>
      <c r="J58" s="330">
        <v>52934</v>
      </c>
      <c r="K58" s="331">
        <v>56.4</v>
      </c>
      <c r="L58" s="332">
        <v>29694</v>
      </c>
      <c r="M58" s="333">
        <v>4.8</v>
      </c>
      <c r="N58" s="334">
        <v>51.6</v>
      </c>
    </row>
    <row r="59" spans="1:14" x14ac:dyDescent="0.15">
      <c r="A59" s="250"/>
      <c r="B59" s="246"/>
      <c r="C59" s="246"/>
      <c r="D59" s="246"/>
      <c r="E59" s="246"/>
      <c r="F59" s="246"/>
      <c r="G59" s="312" t="s">
        <v>521</v>
      </c>
      <c r="H59" s="313"/>
      <c r="I59" s="321">
        <v>9497071</v>
      </c>
      <c r="J59" s="322">
        <v>95256</v>
      </c>
      <c r="K59" s="323">
        <v>-21.6</v>
      </c>
      <c r="L59" s="324">
        <v>57295</v>
      </c>
      <c r="M59" s="325">
        <v>5.7</v>
      </c>
      <c r="N59" s="326">
        <v>-27.3</v>
      </c>
    </row>
    <row r="60" spans="1:14" x14ac:dyDescent="0.15">
      <c r="A60" s="250"/>
      <c r="B60" s="246"/>
      <c r="C60" s="246"/>
      <c r="D60" s="246"/>
      <c r="E60" s="246"/>
      <c r="F60" s="246"/>
      <c r="G60" s="327"/>
      <c r="H60" s="328" t="s">
        <v>517</v>
      </c>
      <c r="I60" s="335">
        <v>6372483</v>
      </c>
      <c r="J60" s="330">
        <v>63917</v>
      </c>
      <c r="K60" s="331">
        <v>20.7</v>
      </c>
      <c r="L60" s="332">
        <v>32771</v>
      </c>
      <c r="M60" s="333">
        <v>10.4</v>
      </c>
      <c r="N60" s="334">
        <v>10.3</v>
      </c>
    </row>
    <row r="61" spans="1:14" x14ac:dyDescent="0.15">
      <c r="A61" s="250"/>
      <c r="B61" s="246"/>
      <c r="C61" s="246"/>
      <c r="D61" s="246"/>
      <c r="E61" s="246"/>
      <c r="F61" s="246"/>
      <c r="G61" s="312" t="s">
        <v>522</v>
      </c>
      <c r="H61" s="336"/>
      <c r="I61" s="337">
        <v>8615683</v>
      </c>
      <c r="J61" s="338">
        <v>85526</v>
      </c>
      <c r="K61" s="339">
        <v>16.399999999999999</v>
      </c>
      <c r="L61" s="340">
        <v>51892</v>
      </c>
      <c r="M61" s="341">
        <v>6.8</v>
      </c>
      <c r="N61" s="326">
        <v>9.6</v>
      </c>
    </row>
    <row r="62" spans="1:14" x14ac:dyDescent="0.15">
      <c r="A62" s="250"/>
      <c r="B62" s="246"/>
      <c r="C62" s="246"/>
      <c r="D62" s="246"/>
      <c r="E62" s="246"/>
      <c r="F62" s="246"/>
      <c r="G62" s="327"/>
      <c r="H62" s="328" t="s">
        <v>517</v>
      </c>
      <c r="I62" s="329">
        <v>4626160</v>
      </c>
      <c r="J62" s="330">
        <v>45936</v>
      </c>
      <c r="K62" s="331">
        <v>18.600000000000001</v>
      </c>
      <c r="L62" s="332">
        <v>27886</v>
      </c>
      <c r="M62" s="333">
        <v>8</v>
      </c>
      <c r="N62" s="334">
        <v>10.6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16.52</v>
      </c>
      <c r="G47" s="12">
        <v>14.51</v>
      </c>
      <c r="H47" s="12">
        <v>14.69</v>
      </c>
      <c r="I47" s="12">
        <v>14.61</v>
      </c>
      <c r="J47" s="13">
        <v>14.18</v>
      </c>
    </row>
    <row r="48" spans="2:10" ht="57.75" customHeight="1" x14ac:dyDescent="0.15">
      <c r="B48" s="14"/>
      <c r="C48" s="1174" t="s">
        <v>4</v>
      </c>
      <c r="D48" s="1174"/>
      <c r="E48" s="1175"/>
      <c r="F48" s="15">
        <v>3.99</v>
      </c>
      <c r="G48" s="16">
        <v>3.9</v>
      </c>
      <c r="H48" s="16">
        <v>4.74</v>
      </c>
      <c r="I48" s="16">
        <v>4.49</v>
      </c>
      <c r="J48" s="17">
        <v>4.46</v>
      </c>
    </row>
    <row r="49" spans="2:10" ht="57.75" customHeight="1" thickBot="1" x14ac:dyDescent="0.2">
      <c r="B49" s="18"/>
      <c r="C49" s="1176" t="s">
        <v>5</v>
      </c>
      <c r="D49" s="1176"/>
      <c r="E49" s="1177"/>
      <c r="F49" s="19" t="s">
        <v>529</v>
      </c>
      <c r="G49" s="20" t="s">
        <v>530</v>
      </c>
      <c r="H49" s="20">
        <v>0.93</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新発田市</cp:lastModifiedBy>
  <cp:lastPrinted>2018-10-26T09:29:48Z</cp:lastPrinted>
  <dcterms:created xsi:type="dcterms:W3CDTF">2018-01-24T04:40:12Z</dcterms:created>
  <dcterms:modified xsi:type="dcterms:W3CDTF">2018-11-26T01:28:26Z</dcterms:modified>
  <cp:category/>
</cp:coreProperties>
</file>