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9" i="9"/>
  <c r="BG38"/>
  <c r="BG37"/>
  <c r="BG36"/>
  <c r="BG35"/>
  <c r="BG34"/>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BE39"/>
  <c r="AM39"/>
  <c r="U39"/>
  <c r="C39"/>
  <c r="BE38"/>
  <c r="AM38"/>
  <c r="U38"/>
  <c r="C38"/>
  <c r="BE37"/>
  <c r="AM37"/>
  <c r="U37"/>
  <c r="C37"/>
  <c r="BE36"/>
  <c r="AM36"/>
  <c r="U36"/>
  <c r="C36"/>
  <c r="BE35"/>
  <c r="AM35"/>
  <c r="U35"/>
  <c r="C35"/>
  <c r="CO34"/>
  <c r="CO35" s="1"/>
  <c r="CO36" s="1"/>
  <c r="CO37" s="1"/>
  <c r="CO38" s="1"/>
  <c r="CO39" s="1"/>
  <c r="BW34"/>
  <c r="BW35" s="1"/>
  <c r="BW36" s="1"/>
  <c r="BW37" s="1"/>
  <c r="BW38" s="1"/>
  <c r="BW39" s="1"/>
  <c r="BW40" s="1"/>
  <c r="BW41" s="1"/>
  <c r="BW42" s="1"/>
  <c r="BW43" s="1"/>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<sst xmlns="http://schemas.openxmlformats.org/spreadsheetml/2006/main" count="1086" uniqueCount="580">
  <si>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</si>
  <si>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</si>
  <si>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</si>
  <si>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</si>
  <si>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</si>
  <si>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</si>
  <si>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</si>
  <si>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</si>
  <si>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</si>
  <si>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</si>
  <si>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</si>
  <si>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</si>
  <si>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</si>
  <si>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</si>
  <si>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</si>
  <si>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</si>
  <si>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</si>
  <si>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</si>
  <si>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</si>
  <si>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</si>
  <si>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</si>
  <si>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</si>
  <si>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</si>
  <si>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</si>
  <si>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</si>
  <si>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</si>
  <si>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</si>
  <si>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</si>
  <si>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</si>
  <si>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</si>
  <si>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</si>
  <si>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</si>
  <si>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</si>
  <si>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</si>
  <si>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</si>
  <si>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</si>
  <si>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</si>
  <si>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</si>
  <si>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</si>
  <si>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</si>
  <si>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</si>
  <si>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</si>
  <si>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</si>
  <si>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</si>
  <si>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</si>
  <si>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</si>
  <si>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</si>
  <si>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</si>
  <si>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</si>
  <si>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</si>
  <si>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</si>
  <si>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</si>
  <si>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</si>
  <si>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</si>
  <si>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</si>
  <si>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</si>
  <si>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</si>
  <si>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</si>
  <si>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</si>
  <si>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</si>
  <si>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</si>
  <si>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</si>
  <si>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</si>
  <si>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</si>
  <si>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</si>
  <si>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</si>
  <si>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</si>
  <si>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</si>
  <si>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</si>
  <si>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</si>
  <si>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</si>
  <si>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</si>
  <si>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</si>
  <si>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</si>
  <si>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</si>
  <si>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</si>
  <si>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</si>
  <si>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</si>
  <si>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</si>
  <si>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</si>
  <si>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</si>
  <si>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新発田市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</si>
  <si>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</si>
  <si>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</si>
  <si>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</si>
  <si>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</si>
  <si>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</si>
  <si>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</si>
  <si>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</si>
  <si>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</si>
  <si>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</si>
  <si>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</si>
  <si>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</si>
  <si>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</si>
  <si>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</si>
  <si>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</si>
  <si>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</si>
  <si>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</si>
  <si>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</si>
  <si>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</si>
  <si>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</si>
  <si>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</si>
  <si>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</si>
  <si>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</si>
  <si>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</si>
  <si>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</si>
  <si>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</si>
  <si>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</si>
  <si>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</si>
  <si>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</si>
  <si>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</si>
  <si>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</si>
  <si>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</si>
  <si>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</si>
  <si>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</si>
  <si>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</si>
  <si>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</si>
  <si>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</si>
  <si>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</si>
  <si>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</si>
  <si>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</si>
  <si>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</si>
  <si>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</si>
  <si>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</si>
  <si>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</si>
  <si>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</si>
  <si>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</si>
  <si>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</si>
  <si>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</si>
  <si>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</si>
  <si>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</si>
  <si>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</si>
  <si>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</si>
  <si>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</si>
  <si>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</si>
  <si>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</si>
  <si>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</si>
  <si>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</si>
  <si>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</si>
  <si>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</si>
  <si>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</si>
  <si>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</si>
  <si>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</si>
  <si>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</si>
  <si>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</si>
  <si>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</si>
  <si>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</si>
  <si>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</si>
  <si>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</si>
  <si>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</si>
  <si>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</si>
  <si>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</si>
  <si>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</si>
  <si>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</si>
  <si>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</si>
  <si>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</si>
  <si>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</si>
  <si>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</si>
  <si>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</si>
  <si>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</si>
  <si>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</si>
  <si>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</si>
  <si>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</si>
  <si>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</si>
  <si>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</si>
  <si>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</si>
  <si>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</si>
  <si>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</si>
  <si>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</si>
  <si>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</si>
  <si>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</si>
  <si>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</si>
  <si>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</si>
  <si>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</si>
  <si>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</si>
  <si>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</si>
  <si>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</si>
  <si>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</si>
  <si>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</si>
  <si>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</si>
  <si>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</si>
  <si>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</si>
  <si>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</si>
  <si>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</si>
  <si>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</si>
  <si>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</si>
  <si>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</si>
  <si>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</si>
  <si>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</si>
  <si>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</si>
  <si>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</si>
  <si>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新潟県新発田市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</si>
  <si>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</si>
  <si>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</si>
  <si>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</si>
  <si>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</si>
  <si>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</si>
  <si>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</si>
  <si>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</si>
  <si>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</si>
  <si>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</si>
  <si>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</si>
  <si>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</si>
  <si>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</si>
  <si>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</si>
  <si>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</si>
  <si>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</si>
  <si>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</si>
  <si>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</si>
  <si>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</si>
  <si>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</si>
  <si>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</si>
  <si>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</si>
  <si>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</si>
  <si>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</si>
  <si>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</si>
  <si>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</si>
  <si>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</si>
  <si>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</si>
  <si>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</si>
  <si>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</si>
  <si>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</si>
  <si>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</si>
  <si>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</si>
  <si>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</si>
  <si>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</si>
  <si>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</si>
  <si>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</si>
  <si>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</si>
  <si>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</si>
  <si>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</si>
  <si>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</si>
  <si>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</si>
  <si>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</si>
  <si>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</si>
  <si>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</si>
  <si>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</si>
  <si>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</si>
  <si>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</si>
  <si>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</si>
  <si>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</si>
  <si>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</si>
  <si>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</si>
  <si>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</si>
  <si>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</si>
  <si>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</si>
  <si>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</si>
  <si>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</si>
  <si>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</si>
  <si>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</si>
  <si>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</si>
  <si>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</si>
  <si>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</si>
  <si>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</si>
  <si>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</si>
  <si>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</si>
  <si>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</si>
  <si>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</si>
  <si>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</si>
  <si>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</si>
  <si>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</si>
  <si>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</si>
  <si>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</si>
  <si>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</si>
  <si>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</si>
  <si>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</si>
  <si>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</si>
  <si>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</si>
  <si>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</si>
  <si>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</si>
  <si>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</si>
  <si>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</si>
  <si>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</si>
  <si>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</si>
  <si>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</si>
  <si>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</si>
  <si>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</si>
  <si>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</si>
  <si>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</si>
  <si>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</si>
  <si>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</si>
  <si>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</si>
  <si>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</si>
  <si>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</si>
  <si>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</si>
  <si>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</si>
  <si>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</si>
  <si>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</si>
  <si>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</si>
  <si>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</si>
  <si>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</si>
  <si>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</si>
  <si>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</si>
  <si>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</si>
  <si>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</si>
  <si>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</si>
  <si>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</si>
  <si>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</si>
  <si>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</si>
  <si>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</si>
  <si>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</si>
  <si>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</si>
  <si>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</si>
  <si>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</si>
  <si>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</si>
  <si>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</si>
  <si>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</si>
  <si>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</si>
  <si>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</si>
  <si>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</si>
  <si>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</si>
  <si>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</si>
  <si>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</si>
  <si>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</si>
  <si>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</si>
  <si>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</si>
  <si>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</si>
  <si>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</si>
  <si>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</si>
  <si>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</si>
  <si>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</si>
  <si>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</si>
  <si>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</si>
  <si>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</si>
  <si>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</si>
  <si>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</si>
  <si>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</si>
  <si>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</si>
  <si>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</si>
  <si>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</si>
  <si>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</si>
  <si>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</si>
  <si>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</si>
  <si>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</si>
  <si>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</si>
  <si>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</si>
  <si>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</si>
  <si>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</si>
  <si>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</si>
  <si>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新潟県新発田市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</si>
  <si>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</si>
  <si>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</si>
  <si>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</si>
  <si>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</si>
  <si>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</si>
  <si>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</si>
  <si>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</si>
  <si>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</si>
  <si>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</si>
  <si>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</si>
  <si>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</si>
  <si>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</si>
  <si>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</si>
  <si>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</si>
  <si>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</si>
  <si>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</si>
  <si>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</si>
  <si>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</si>
  <si>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</si>
  <si>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</si>
  <si>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</si>
  <si>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コミュニティバス事業特別会計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</si>
  <si>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</si>
  <si>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</si>
  <si>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</si>
  <si>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</si>
  <si>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</si>
  <si>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</si>
  <si>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</si>
  <si>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</si>
  <si>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</si>
  <si>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</si>
  <si>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</si>
  <si>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</si>
  <si>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</si>
  <si>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</si>
  <si>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</si>
  <si>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</si>
  <si>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</si>
  <si>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</si>
  <si>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</si>
  <si>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</si>
  <si>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t>
    <phoneticPr fontId="5"/>
  </si>
  <si>
    <t>法非適用企業</t>
    <phoneticPr fontId="5"/>
  </si>
  <si>
    <t>農業集落排水事業特別会計</t>
    <phoneticPr fontId="5"/>
  </si>
  <si>
    <t>下水道事業特別会計</t>
    <phoneticPr fontId="5"/>
  </si>
  <si>
    <t>宅地造成事業特別会計</t>
    <phoneticPr fontId="5"/>
  </si>
  <si>
    <t>西部工業団地造成事業特別会計</t>
    <phoneticPr fontId="5"/>
  </si>
  <si>
    <t>食品工業団地造成事業特別会計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</si>
  <si>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</si>
  <si>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</si>
  <si>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</si>
  <si>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</si>
  <si>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</si>
  <si>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</si>
  <si>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</si>
  <si>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</si>
  <si>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</si>
  <si>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</si>
  <si>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</si>
  <si>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</si>
  <si>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</si>
  <si>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</si>
  <si>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</si>
  <si>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</si>
  <si>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</si>
  <si>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</si>
  <si>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</si>
  <si>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</si>
  <si>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</si>
  <si>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</si>
  <si>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</si>
  <si>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</si>
  <si>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</si>
  <si>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</si>
  <si>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</si>
  <si>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</si>
  <si>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</si>
  <si>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</si>
  <si>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</si>
  <si>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</si>
  <si>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</si>
  <si>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</si>
  <si>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</si>
  <si>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</si>
  <si>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</si>
  <si>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</si>
  <si>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</si>
  <si>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</si>
  <si>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</si>
  <si>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</si>
  <si>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</si>
  <si>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</si>
  <si>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</si>
  <si>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</si>
  <si>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</si>
  <si>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</si>
  <si>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</si>
  <si>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</si>
  <si>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</si>
  <si>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</si>
  <si>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</si>
  <si>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</si>
  <si>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</si>
  <si>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</si>
  <si>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</si>
  <si>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</si>
  <si>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</si>
  <si>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</si>
  <si>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</si>
  <si>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</si>
  <si>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</si>
  <si>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</si>
  <si>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</si>
  <si>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</si>
  <si>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</si>
  <si>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</si>
  <si>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</si>
  <si>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</si>
  <si>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</si>
  <si>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</si>
  <si>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</si>
  <si>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</si>
  <si>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</si>
  <si>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</si>
  <si>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</si>
  <si>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</si>
  <si>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</si>
  <si>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</si>
  <si>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</si>
  <si>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</si>
  <si>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</si>
  <si>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</si>
  <si>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</si>
  <si>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</si>
  <si>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</si>
  <si>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</si>
  <si>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</si>
  <si>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</si>
  <si>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</si>
  <si>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</si>
  <si>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</si>
  <si>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</si>
  <si>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</si>
  <si>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</si>
  <si>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</si>
  <si>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</si>
  <si>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</si>
  <si>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</si>
  <si>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</si>
  <si>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</si>
  <si>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</si>
  <si>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</si>
  <si>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</si>
  <si>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</si>
  <si>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</si>
  <si>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</si>
  <si>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</si>
  <si>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</si>
  <si>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</si>
  <si>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</si>
  <si>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</si>
  <si>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</si>
  <si>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</si>
  <si>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</si>
  <si>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</si>
  <si>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</si>
  <si>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</si>
  <si>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</si>
  <si>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</si>
  <si>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</si>
  <si>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</si>
  <si>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</si>
  <si>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</si>
  <si>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</si>
  <si>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</si>
  <si>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</si>
  <si>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</si>
  <si>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</si>
  <si>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</si>
  <si>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</si>
  <si>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</si>
  <si>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</si>
  <si>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</si>
  <si>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</si>
  <si>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</si>
  <si>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</si>
  <si>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</si>
  <si>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</si>
  <si>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</si>
  <si>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</si>
  <si>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2.59</t>
  </si>
  <si>
    <t>▲ 1.78</t>
  </si>
  <si>
    <t>▲ 0.32</t>
  </si>
  <si>
    <t>一般会計</t>
  </si>
  <si>
    <t>水道事業会計</t>
  </si>
  <si>
    <t>国民健康保険事業特別会計（事業勘定）</t>
  </si>
  <si>
    <t>介護保険事業特別会計</t>
  </si>
  <si>
    <t>西部工業団地造成事業特別会計</t>
  </si>
  <si>
    <t>後期高齢者医療特別会計</t>
  </si>
  <si>
    <t>下水道事業特別会計</t>
  </si>
  <si>
    <t>国民健康保険事業特別会計（施設勘定）</t>
  </si>
  <si>
    <t>その他会計（赤字）</t>
  </si>
  <si>
    <t>その他会計（黒字）</t>
  </si>
  <si>
    <t>新潟県後期高齢者医療広域連合　一般会計</t>
    <rPh sb="15" eb="17">
      <t>イッパン</t>
    </rPh>
    <rPh sb="17" eb="19">
      <t>カイケイ</t>
    </rPh>
    <phoneticPr fontId="2"/>
  </si>
  <si>
    <t>新潟県後期高齢者医療広域連合　後期高齢者医療特別会計</t>
  </si>
  <si>
    <t>新発田地域広域事務組合　一般会計</t>
    <rPh sb="12" eb="14">
      <t>イッパン</t>
    </rPh>
    <rPh sb="14" eb="16">
      <t>カイケイ</t>
    </rPh>
    <phoneticPr fontId="2"/>
  </si>
  <si>
    <t>新発田地域広域事務組合　ごみ処理事業特別会計</t>
  </si>
  <si>
    <t>新発田地域広域事務組合　し尿処理事業特別会計</t>
  </si>
  <si>
    <t>新発田地域広域事務組合　まちづくり事業特別会計</t>
  </si>
  <si>
    <t>新発田地域広域事務組合　介護保険事業特別会計　</t>
  </si>
  <si>
    <t>新発田地域老人福祉保健事務組合　一般会計</t>
    <rPh sb="16" eb="18">
      <t>イッパン</t>
    </rPh>
    <rPh sb="18" eb="20">
      <t>カイケイ</t>
    </rPh>
    <phoneticPr fontId="2"/>
  </si>
  <si>
    <t>新発田地域老人福祉保健事務組合　保健施設特別会計</t>
  </si>
  <si>
    <t>下越障害福祉事務組合　一般会計</t>
    <rPh sb="11" eb="13">
      <t>イッパン</t>
    </rPh>
    <rPh sb="13" eb="15">
      <t>カイケイ</t>
    </rPh>
    <phoneticPr fontId="2"/>
  </si>
  <si>
    <t>新潟県市町村総合事務組合　一般会計</t>
    <rPh sb="13" eb="15">
      <t>イッパン</t>
    </rPh>
    <rPh sb="15" eb="17">
      <t>カイケイ</t>
    </rPh>
    <phoneticPr fontId="2"/>
  </si>
  <si>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</si>
  <si>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</si>
  <si>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</si>
  <si>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非常勤職員公務災害補償等事業特別会計</t>
  </si>
  <si>
    <t>新潟県市町村総合事務組合　交通災害共済事業特別会計</t>
  </si>
  <si>
    <t>新潟東港地域水道用水供給企業団　水道用水供給事業会計　</t>
  </si>
  <si>
    <t>公益財団法人　新発田市勤労者福祉サービスセンター</t>
    <rPh sb="0" eb="2">
      <t>コウエキ</t>
    </rPh>
    <rPh sb="2" eb="4">
      <t>ザイダン</t>
    </rPh>
    <rPh sb="4" eb="6">
      <t>ホウジン</t>
    </rPh>
    <rPh sb="7" eb="11">
      <t>シバタシ</t>
    </rPh>
    <rPh sb="11" eb="13">
      <t>キンロウ</t>
    </rPh>
    <rPh sb="13" eb="14">
      <t>シャ</t>
    </rPh>
    <rPh sb="14" eb="16">
      <t>フクシ</t>
    </rPh>
    <phoneticPr fontId="2"/>
  </si>
  <si>
    <t>株式会社　エフエムしばた</t>
    <rPh sb="0" eb="2">
      <t>カブシキ</t>
    </rPh>
    <rPh sb="2" eb="4">
      <t>カイシャ</t>
    </rPh>
    <phoneticPr fontId="2"/>
  </si>
  <si>
    <t>下越土地開発公社</t>
    <rPh sb="0" eb="2">
      <t>カエツ</t>
    </rPh>
    <rPh sb="2" eb="4">
      <t>トチ</t>
    </rPh>
    <rPh sb="4" eb="6">
      <t>カイハツ</t>
    </rPh>
    <rPh sb="6" eb="8">
      <t>コウシャ</t>
    </rPh>
    <phoneticPr fontId="2"/>
  </si>
  <si>
    <t>株式会社　紫雲寺記念館</t>
    <rPh sb="0" eb="2">
      <t>カブシキ</t>
    </rPh>
    <rPh sb="2" eb="4">
      <t>カイシャ</t>
    </rPh>
    <rPh sb="5" eb="8">
      <t>シウンジ</t>
    </rPh>
    <rPh sb="8" eb="10">
      <t>キネン</t>
    </rPh>
    <rPh sb="10" eb="11">
      <t>カン</t>
    </rPh>
    <phoneticPr fontId="2"/>
  </si>
  <si>
    <t>紫雲寺風力発電　株式会社</t>
    <rPh sb="0" eb="3">
      <t>シウンジ</t>
    </rPh>
    <rPh sb="3" eb="5">
      <t>フウリョク</t>
    </rPh>
    <rPh sb="5" eb="7">
      <t>ハツデン</t>
    </rPh>
    <rPh sb="8" eb="10">
      <t>カブシキ</t>
    </rPh>
    <rPh sb="10" eb="12">
      <t>カイシャ</t>
    </rPh>
    <phoneticPr fontId="2"/>
  </si>
  <si>
    <t>一般社団法人　新発田市観光協会</t>
    <rPh sb="0" eb="2">
      <t>イッパン</t>
    </rPh>
    <rPh sb="2" eb="4">
      <t>シャダン</t>
    </rPh>
    <rPh sb="4" eb="6">
      <t>ホウジン</t>
    </rPh>
    <rPh sb="7" eb="11">
      <t>シバタシ</t>
    </rPh>
    <rPh sb="11" eb="13">
      <t>カンコウ</t>
    </rPh>
    <rPh sb="13" eb="15">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</si>
  <si>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</si>
  <si>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</si>
  <si>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</si>
  <si>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</si>
  <si>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</si>
  <si>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</si>
  <si>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</si>
  <si>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</si>
  <si>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</si>
  <si>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</si>
  <si>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</si>
  <si>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</si>
  <si>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ここ数年横ばいであるが、類似団体との比較では数値が高い。地方債残高は今後減少していくことが予想されるものの、標準財政規模の縮小や、基金残高の減少により、今後は数値が上昇していくものと想定される。
　実質公債費比率は年々数値が良化しているものの、類似団体との比較では数値が高い。今後は、庁舎建設に係る地方債の元金償還が始まると、数値が上昇していくことが想定される。
　いずれも早期健全化基準を大幅に下回っているが、今後の数値の上昇が想定されるため、これまで以上に公債費の適正化に取り組んでいく必要がある。</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</si>
</sst>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54227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60523</c:v>
                </c:pt>
                <c:pt idx="1">
                  <c:v>55933</c:v>
                </c:pt>
                <c:pt idx="2">
                  <c:v>86473</c:v>
                </c:pt>
                <c:pt idx="3">
                  <c:v>68401</c:v>
                </c:pt>
                <c:pt idx="4">
                  <c:v>121568</c:v>
                </c:pt>
              </c:numCache>
            </c:numRef>
          </c:val>
        </c:ser>
        <c:marker val="1"/>
        <c:axId val="353679616"/>
        <c:axId val="353862016"/>
      </c:lineChart>
      <c:catAx>
        <c:axId val="35367961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862016"/>
        <c:crosses val="autoZero"/>
        <c:auto val="1"/>
        <c:lblAlgn val="ctr"/>
        <c:lblOffset val="100"/>
        <c:tickLblSkip val="1"/>
        <c:tickMarkSkip val="1"/>
      </c:catAx>
      <c:valAx>
        <c:axId val="353862016"/>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6796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7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7.37</c:v>
                </c:pt>
                <c:pt idx="1">
                  <c:v>3.99</c:v>
                </c:pt>
                <c:pt idx="2">
                  <c:v>3.9</c:v>
                </c:pt>
                <c:pt idx="3">
                  <c:v>4.74</c:v>
                </c:pt>
                <c:pt idx="4">
                  <c:v>4.49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15.99</c:v>
                </c:pt>
                <c:pt idx="1">
                  <c:v>16.52</c:v>
                </c:pt>
                <c:pt idx="2">
                  <c:v>14.51</c:v>
                </c:pt>
                <c:pt idx="3">
                  <c:v>14.69</c:v>
                </c:pt>
                <c:pt idx="4">
                  <c:v>14.61</c:v>
                </c:pt>
              </c:numCache>
            </c:numRef>
          </c:val>
        </c:ser>
        <c:gapWidth val="250"/>
        <c:overlap val="100"/>
        <c:axId val="343697664"/>
        <c:axId val="34383091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2.76</c:v>
                </c:pt>
                <c:pt idx="1">
                  <c:v>-2.59</c:v>
                </c:pt>
                <c:pt idx="2">
                  <c:v>-1.78</c:v>
                </c:pt>
                <c:pt idx="3">
                  <c:v>0.93</c:v>
                </c:pt>
                <c:pt idx="4">
                  <c:v>-0.32</c:v>
                </c:pt>
              </c:numCache>
            </c:numRef>
          </c:val>
        </c:ser>
        <c:marker val="1"/>
        <c:axId val="343697664"/>
        <c:axId val="343830912"/>
      </c:lineChart>
      <c:catAx>
        <c:axId val="34369766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3830912"/>
        <c:crosses val="autoZero"/>
        <c:auto val="1"/>
        <c:lblAlgn val="ctr"/>
        <c:lblOffset val="100"/>
        <c:tickLblSkip val="1"/>
        <c:tickMarkSkip val="1"/>
      </c:catAx>
      <c:valAx>
        <c:axId val="3438309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6976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国民健康保険事業特別会計（施設勘定）</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西部工業団地造成事業特別会計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0.28999999999999998</c:v>
                </c:pt>
                <c:pt idx="2">
                  <c:v>#N/A</c:v>
                </c:pt>
                <c:pt idx="3">
                  <c:v>0.28999999999999998</c:v>
                </c:pt>
                <c:pt idx="4">
                  <c:v>#N/A</c:v>
                </c:pt>
                <c:pt idx="5">
                  <c:v>0.57999999999999996</c:v>
                </c:pt>
                <c:pt idx="6">
                  <c:v>#N/A</c:v>
                </c:pt>
                <c:pt idx="7">
                  <c:v>0.51</c:v>
                </c:pt>
                <c:pt idx="8">
                  <c:v>#N/A</c:v>
                </c:pt>
                <c:pt idx="9">
                  <c:v>0.49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0.56999999999999995</c:v>
                </c:pt>
                <c:pt idx="4">
                  <c:v>#N/A</c:v>
                </c:pt>
                <c:pt idx="5">
                  <c:v>0.8</c:v>
                </c:pt>
                <c:pt idx="6">
                  <c:v>#N/A</c:v>
                </c:pt>
                <c:pt idx="7">
                  <c:v>0.76</c:v>
                </c:pt>
                <c:pt idx="8">
                  <c:v>#N/A</c:v>
                </c:pt>
                <c:pt idx="9">
                  <c:v>0.92</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1.24</c:v>
                </c:pt>
                <c:pt idx="2">
                  <c:v>#N/A</c:v>
                </c:pt>
                <c:pt idx="3">
                  <c:v>0.59</c:v>
                </c:pt>
                <c:pt idx="4">
                  <c:v>#N/A</c:v>
                </c:pt>
                <c:pt idx="5">
                  <c:v>1.1499999999999999</c:v>
                </c:pt>
                <c:pt idx="6">
                  <c:v>#N/A</c:v>
                </c:pt>
                <c:pt idx="7">
                  <c:v>0.51</c:v>
                </c:pt>
                <c:pt idx="8">
                  <c:v>#N/A</c:v>
                </c:pt>
                <c:pt idx="9">
                  <c:v>1.1100000000000001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1.95</c:v>
                </c:pt>
                <c:pt idx="2">
                  <c:v>#N/A</c:v>
                </c:pt>
                <c:pt idx="3">
                  <c:v>1.7</c:v>
                </c:pt>
                <c:pt idx="4">
                  <c:v>#N/A</c:v>
                </c:pt>
                <c:pt idx="5">
                  <c:v>2.0099999999999998</c:v>
                </c:pt>
                <c:pt idx="6">
                  <c:v>#N/A</c:v>
                </c:pt>
                <c:pt idx="7">
                  <c:v>1.88</c:v>
                </c:pt>
                <c:pt idx="8">
                  <c:v>#N/A</c:v>
                </c:pt>
                <c:pt idx="9">
                  <c:v>2.5299999999999998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7.36</c:v>
                </c:pt>
                <c:pt idx="2">
                  <c:v>#N/A</c:v>
                </c:pt>
                <c:pt idx="3">
                  <c:v>3.98</c:v>
                </c:pt>
                <c:pt idx="4">
                  <c:v>#N/A</c:v>
                </c:pt>
                <c:pt idx="5">
                  <c:v>3.9</c:v>
                </c:pt>
                <c:pt idx="6">
                  <c:v>#N/A</c:v>
                </c:pt>
                <c:pt idx="7">
                  <c:v>4.74</c:v>
                </c:pt>
                <c:pt idx="8">
                  <c:v>#N/A</c:v>
                </c:pt>
                <c:pt idx="9">
                  <c:v>4.4800000000000004</c:v>
                </c:pt>
              </c:numCache>
            </c:numRef>
          </c:val>
        </c:ser>
        <c:overlap val="100"/>
        <c:axId val="344722048"/>
        <c:axId val="344863104"/>
      </c:barChart>
      <c:catAx>
        <c:axId val="3447220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863104"/>
        <c:crosses val="autoZero"/>
        <c:auto val="1"/>
        <c:lblAlgn val="ctr"/>
        <c:lblOffset val="100"/>
        <c:tickLblSkip val="1"/>
        <c:tickMarkSkip val="1"/>
      </c:catAx>
      <c:valAx>
        <c:axId val="3448631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7220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38E-2"/>
          <c:y val="8.7976539589442848E-2"/>
          <c:w val="0.90356317136844144"/>
          <c:h val="0.6392961876832857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5040</c:v>
                </c:pt>
                <c:pt idx="5">
                  <c:v>4985</c:v>
                </c:pt>
                <c:pt idx="8">
                  <c:v>5119</c:v>
                </c:pt>
                <c:pt idx="11">
                  <c:v>5375</c:v>
                </c:pt>
                <c:pt idx="14">
                  <c:v>5303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2</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c:v>
                </c:pt>
                <c:pt idx="3">
                  <c:v>42</c:v>
                </c:pt>
                <c:pt idx="6">
                  <c:v>38</c:v>
                </c:pt>
                <c:pt idx="9">
                  <c:v>35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848</c:v>
                </c:pt>
                <c:pt idx="3">
                  <c:v>531</c:v>
                </c:pt>
                <c:pt idx="6">
                  <c:v>351</c:v>
                </c:pt>
                <c:pt idx="9">
                  <c:v>281</c:v>
                </c:pt>
                <c:pt idx="12">
                  <c:v>192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1152</c:v>
                </c:pt>
                <c:pt idx="3">
                  <c:v>1461</c:v>
                </c:pt>
                <c:pt idx="6">
                  <c:v>1495</c:v>
                </c:pt>
                <c:pt idx="9">
                  <c:v>1507</c:v>
                </c:pt>
                <c:pt idx="12">
                  <c:v>1522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5344</c:v>
                </c:pt>
                <c:pt idx="3">
                  <c:v>5313</c:v>
                </c:pt>
                <c:pt idx="6">
                  <c:v>5490</c:v>
                </c:pt>
                <c:pt idx="9">
                  <c:v>5393</c:v>
                </c:pt>
                <c:pt idx="12">
                  <c:v>5146</c:v>
                </c:pt>
              </c:numCache>
            </c:numRef>
          </c:val>
        </c:ser>
        <c:gapWidth val="100"/>
        <c:overlap val="100"/>
        <c:axId val="352078848"/>
        <c:axId val="3520933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2350</c:v>
                </c:pt>
                <c:pt idx="2">
                  <c:v>#N/A</c:v>
                </c:pt>
                <c:pt idx="3">
                  <c:v>#N/A</c:v>
                </c:pt>
                <c:pt idx="4">
                  <c:v>2364</c:v>
                </c:pt>
                <c:pt idx="5">
                  <c:v>#N/A</c:v>
                </c:pt>
                <c:pt idx="6">
                  <c:v>#N/A</c:v>
                </c:pt>
                <c:pt idx="7">
                  <c:v>2257</c:v>
                </c:pt>
                <c:pt idx="8">
                  <c:v>#N/A</c:v>
                </c:pt>
                <c:pt idx="9">
                  <c:v>#N/A</c:v>
                </c:pt>
                <c:pt idx="10">
                  <c:v>1841</c:v>
                </c:pt>
                <c:pt idx="11">
                  <c:v>#N/A</c:v>
                </c:pt>
                <c:pt idx="12">
                  <c:v>#N/A</c:v>
                </c:pt>
                <c:pt idx="13">
                  <c:v>1562</c:v>
                </c:pt>
                <c:pt idx="14">
                  <c:v>#N/A</c:v>
                </c:pt>
              </c:numCache>
            </c:numRef>
          </c:val>
        </c:ser>
        <c:marker val="1"/>
        <c:axId val="352078848"/>
        <c:axId val="352093312"/>
      </c:lineChart>
      <c:catAx>
        <c:axId val="3520788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093312"/>
        <c:crosses val="autoZero"/>
        <c:auto val="1"/>
        <c:lblAlgn val="ctr"/>
        <c:lblOffset val="100"/>
        <c:tickLblSkip val="1"/>
        <c:tickMarkSkip val="1"/>
      </c:catAx>
      <c:valAx>
        <c:axId val="3520933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0788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07"/>
          <c:h val="0.589182127738553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51992</c:v>
                </c:pt>
                <c:pt idx="5">
                  <c:v>53120</c:v>
                </c:pt>
                <c:pt idx="8">
                  <c:v>55977</c:v>
                </c:pt>
                <c:pt idx="11">
                  <c:v>55841</c:v>
                </c:pt>
                <c:pt idx="14">
                  <c:v>58915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5780</c:v>
                </c:pt>
                <c:pt idx="5">
                  <c:v>5356</c:v>
                </c:pt>
                <c:pt idx="8">
                  <c:v>4322</c:v>
                </c:pt>
                <c:pt idx="11">
                  <c:v>4024</c:v>
                </c:pt>
                <c:pt idx="14">
                  <c:v>3859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9195</c:v>
                </c:pt>
                <c:pt idx="5">
                  <c:v>9618</c:v>
                </c:pt>
                <c:pt idx="8">
                  <c:v>9848</c:v>
                </c:pt>
                <c:pt idx="11">
                  <c:v>9765</c:v>
                </c:pt>
                <c:pt idx="14">
                  <c:v>10038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89</c:v>
                </c:pt>
                <c:pt idx="3">
                  <c:v>38</c:v>
                </c:pt>
                <c:pt idx="6">
                  <c:v>3</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6451</c:v>
                </c:pt>
                <c:pt idx="3">
                  <c:v>6151</c:v>
                </c:pt>
                <c:pt idx="6">
                  <c:v>5627</c:v>
                </c:pt>
                <c:pt idx="9">
                  <c:v>5027</c:v>
                </c:pt>
                <c:pt idx="12">
                  <c:v>5189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1219</c:v>
                </c:pt>
                <c:pt idx="3">
                  <c:v>826</c:v>
                </c:pt>
                <c:pt idx="6">
                  <c:v>613</c:v>
                </c:pt>
                <c:pt idx="9">
                  <c:v>426</c:v>
                </c:pt>
                <c:pt idx="12">
                  <c:v>315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24017</c:v>
                </c:pt>
                <c:pt idx="3">
                  <c:v>25108</c:v>
                </c:pt>
                <c:pt idx="6">
                  <c:v>26266</c:v>
                </c:pt>
                <c:pt idx="9">
                  <c:v>27454</c:v>
                </c:pt>
                <c:pt idx="12">
                  <c:v>26884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265</c:v>
                </c:pt>
                <c:pt idx="3">
                  <c:v>196</c:v>
                </c:pt>
                <c:pt idx="6">
                  <c:v>233</c:v>
                </c:pt>
                <c:pt idx="9">
                  <c:v>36</c:v>
                </c:pt>
                <c:pt idx="12">
                  <c:v>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48817</c:v>
                </c:pt>
                <c:pt idx="3">
                  <c:v>48818</c:v>
                </c:pt>
                <c:pt idx="6">
                  <c:v>50638</c:v>
                </c:pt>
                <c:pt idx="9">
                  <c:v>50534</c:v>
                </c:pt>
                <c:pt idx="12">
                  <c:v>54099</c:v>
                </c:pt>
              </c:numCache>
            </c:numRef>
          </c:val>
        </c:ser>
        <c:gapWidth val="100"/>
        <c:overlap val="100"/>
        <c:axId val="352301056"/>
        <c:axId val="35230297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13892</c:v>
                </c:pt>
                <c:pt idx="2">
                  <c:v>#N/A</c:v>
                </c:pt>
                <c:pt idx="3">
                  <c:v>#N/A</c:v>
                </c:pt>
                <c:pt idx="4">
                  <c:v>13044</c:v>
                </c:pt>
                <c:pt idx="5">
                  <c:v>#N/A</c:v>
                </c:pt>
                <c:pt idx="6">
                  <c:v>#N/A</c:v>
                </c:pt>
                <c:pt idx="7">
                  <c:v>13231</c:v>
                </c:pt>
                <c:pt idx="8">
                  <c:v>#N/A</c:v>
                </c:pt>
                <c:pt idx="9">
                  <c:v>#N/A</c:v>
                </c:pt>
                <c:pt idx="10">
                  <c:v>13848</c:v>
                </c:pt>
                <c:pt idx="11">
                  <c:v>#N/A</c:v>
                </c:pt>
                <c:pt idx="12">
                  <c:v>#N/A</c:v>
                </c:pt>
                <c:pt idx="13">
                  <c:v>13707</c:v>
                </c:pt>
                <c:pt idx="14">
                  <c:v>#N/A</c:v>
                </c:pt>
              </c:numCache>
            </c:numRef>
          </c:val>
        </c:ser>
        <c:marker val="1"/>
        <c:axId val="352301056"/>
        <c:axId val="352302976"/>
      </c:lineChart>
      <c:catAx>
        <c:axId val="3523010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302976"/>
        <c:crosses val="autoZero"/>
        <c:auto val="1"/>
        <c:lblAlgn val="ctr"/>
        <c:lblOffset val="100"/>
        <c:tickLblSkip val="1"/>
        <c:tickMarkSkip val="1"/>
      </c:catAx>
      <c:valAx>
        <c:axId val="3523029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3010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352307072"/>
        <c:axId val="352408320"/>
      </c:scatterChart>
      <c:valAx>
        <c:axId val="352307072"/>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408320"/>
        <c:crosses val="autoZero"/>
        <c:crossBetween val="midCat"/>
      </c:valAx>
      <c:valAx>
        <c:axId val="3524083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5230707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11.8</c:v>
                </c:pt>
                <c:pt idx="1">
                  <c:v>11.3</c:v>
                </c:pt>
                <c:pt idx="2">
                  <c:v>10.8</c:v>
                </c:pt>
                <c:pt idx="3">
                  <c:v>10</c:v>
                </c:pt>
                <c:pt idx="4">
                  <c:v>8.6999999999999993</c:v>
                </c:pt>
              </c:numCache>
            </c:numRef>
          </c:xVal>
          <c:yVal>
            <c:numRef>
              <c:f>公会計指標分析・財政指標組合せ分析表!$K$73:$O$73</c:f>
              <c:numCache>
                <c:formatCode>#,##0.0;"▲ "#,##0.0</c:formatCode>
                <c:ptCount val="5"/>
                <c:pt idx="0">
                  <c:v>65.7</c:v>
                </c:pt>
                <c:pt idx="1">
                  <c:v>60.8</c:v>
                </c:pt>
                <c:pt idx="2">
                  <c:v>61</c:v>
                </c:pt>
                <c:pt idx="3">
                  <c:v>64.900000000000006</c:v>
                </c:pt>
                <c:pt idx="4">
                  <c:v>64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layout>
                <c:manualLayout>
                  <c:x val="-2.6082847715171088E-2"/>
                  <c:y val="-6.2527233115468414E-2"/>
                </c:manualLayout>
              </c:layout>
              <c:tx>
                <c:strRef>
                  <c:f>公会計指標分析・財政指標組合せ分析表!$M$72</c:f>
                  <c:strCache>
                    <c:ptCount val="1"/>
                    <c:pt idx="0">
                      <c:v>H25</c:v>
                    </c:pt>
                  </c:strCache>
                </c:strRef>
              </c:tx>
              <c:dLblPos val="r"/>
            </c:dLbl>
            <c:dLbl>
              <c:idx val="3"/>
              <c:tx>
                <c:strRef>
                  <c:f>公会計指標分析・財政指標組合せ分析表!$N$72</c:f>
                  <c:strCache>
                    <c:ptCount val="1"/>
                    <c:pt idx="0">
                      <c:v>H26</c:v>
                    </c:pt>
                  </c:strCache>
                </c:strRef>
              </c:tx>
              <c:dLblPos val="t"/>
            </c:dLbl>
            <c:dLbl>
              <c:idx val="4"/>
              <c:layout>
                <c:manualLayout>
                  <c:x val="-3.7328076808456401E-2"/>
                  <c:y val="-6.2527233115468414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9.3000000000000007</c:v>
                </c:pt>
                <c:pt idx="1">
                  <c:v>8.5</c:v>
                </c:pt>
                <c:pt idx="2">
                  <c:v>7.9</c:v>
                </c:pt>
                <c:pt idx="3">
                  <c:v>7.1</c:v>
                </c:pt>
                <c:pt idx="4">
                  <c:v>7.8</c:v>
                </c:pt>
              </c:numCache>
            </c:numRef>
          </c:xVal>
          <c:yVal>
            <c:numRef>
              <c:f>公会計指標分析・財政指標組合せ分析表!$K$77:$O$77</c:f>
              <c:numCache>
                <c:formatCode>#,##0.0;"▲ "#,##0.0</c:formatCode>
                <c:ptCount val="5"/>
                <c:pt idx="0">
                  <c:v>55.5</c:v>
                </c:pt>
                <c:pt idx="1">
                  <c:v>46.1</c:v>
                </c:pt>
                <c:pt idx="2">
                  <c:v>37.6</c:v>
                </c:pt>
                <c:pt idx="3">
                  <c:v>33.799999999999997</c:v>
                </c:pt>
                <c:pt idx="4">
                  <c:v>37.299999999999997</c:v>
                </c:pt>
              </c:numCache>
            </c:numRef>
          </c:yVal>
        </c:ser>
        <c:axId val="352450432"/>
        <c:axId val="352210944"/>
      </c:scatterChart>
      <c:valAx>
        <c:axId val="352450432"/>
        <c:scaling>
          <c:orientation val="minMax"/>
          <c:max val="12.2"/>
          <c:min val="6.8"/>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210944"/>
        <c:crosses val="autoZero"/>
        <c:crossBetween val="midCat"/>
      </c:valAx>
      <c:valAx>
        <c:axId val="352210944"/>
        <c:scaling>
          <c:orientation val="minMax"/>
          <c:max val="72"/>
          <c:min val="3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524504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平成</a:t>
          </a:r>
          <a:r>
            <a:rPr kumimoji="1" lang="en-US" altLang="ja-JP" sz="1200">
              <a:solidFill>
                <a:schemeClr val="dk1"/>
              </a:solidFill>
              <a:latin typeface="+mn-lt"/>
              <a:ea typeface="+mn-ea"/>
              <a:cs typeface="+mn-cs"/>
            </a:rPr>
            <a:t>21</a:t>
          </a:r>
          <a:r>
            <a:rPr kumimoji="1" lang="ja-JP" altLang="ja-JP" sz="1200">
              <a:solidFill>
                <a:schemeClr val="dk1"/>
              </a:solidFill>
              <a:latin typeface="+mn-lt"/>
              <a:ea typeface="+mn-ea"/>
              <a:cs typeface="+mn-cs"/>
            </a:rPr>
            <a:t>年度から、合併特例債のうち</a:t>
          </a:r>
          <a:r>
            <a:rPr kumimoji="1" lang="en-US" altLang="ja-JP" sz="1200">
              <a:solidFill>
                <a:schemeClr val="dk1"/>
              </a:solidFill>
              <a:latin typeface="+mn-lt"/>
              <a:ea typeface="+mn-ea"/>
              <a:cs typeface="+mn-cs"/>
            </a:rPr>
            <a:t>17</a:t>
          </a:r>
          <a:r>
            <a:rPr kumimoji="1" lang="ja-JP" altLang="ja-JP" sz="1200">
              <a:solidFill>
                <a:schemeClr val="dk1"/>
              </a:solidFill>
              <a:latin typeface="+mn-lt"/>
              <a:ea typeface="+mn-ea"/>
              <a:cs typeface="+mn-cs"/>
            </a:rPr>
            <a:t>年度債の償還が始まったことによる元利償還金の増額と、下水道事業の公債費の財源に充てた一般会計からの繰出金が増加したことにより大きく伸びている。これらと連動して交付税や臨時財政対策債も増額しているため、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年度</a:t>
          </a:r>
          <a:r>
            <a:rPr kumimoji="1" lang="en-US" altLang="ja-JP" sz="1200">
              <a:solidFill>
                <a:schemeClr val="dk1"/>
              </a:solidFill>
              <a:latin typeface="+mn-lt"/>
              <a:ea typeface="+mn-ea"/>
              <a:cs typeface="+mn-cs"/>
            </a:rPr>
            <a:t>11.3%</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a:t>
          </a:r>
          <a:r>
            <a:rPr kumimoji="1" lang="en-US" altLang="ja-JP" sz="1200">
              <a:solidFill>
                <a:schemeClr val="dk1"/>
              </a:solidFill>
              <a:latin typeface="+mn-lt"/>
              <a:ea typeface="+mn-ea"/>
              <a:cs typeface="+mn-cs"/>
            </a:rPr>
            <a:t>10.8%</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a:t>
          </a:r>
          <a:r>
            <a:rPr kumimoji="1" lang="en-US" altLang="ja-JP" sz="1200">
              <a:solidFill>
                <a:schemeClr val="dk1"/>
              </a:solidFill>
              <a:latin typeface="+mn-lt"/>
              <a:ea typeface="+mn-ea"/>
              <a:cs typeface="+mn-cs"/>
            </a:rPr>
            <a:t>10.0%</a:t>
          </a:r>
          <a:r>
            <a:rPr kumimoji="1" lang="ja-JP" altLang="ja-JP" sz="1200">
              <a:solidFill>
                <a:schemeClr val="dk1"/>
              </a:solidFill>
              <a:latin typeface="+mn-lt"/>
              <a:ea typeface="+mn-ea"/>
              <a:cs typeface="+mn-cs"/>
            </a:rPr>
            <a:t>と県内</a:t>
          </a:r>
          <a:r>
            <a:rPr kumimoji="1" lang="en-US" altLang="ja-JP" sz="1200">
              <a:solidFill>
                <a:schemeClr val="dk1"/>
              </a:solidFill>
              <a:latin typeface="+mn-lt"/>
              <a:ea typeface="+mn-ea"/>
              <a:cs typeface="+mn-cs"/>
            </a:rPr>
            <a:t>20</a:t>
          </a:r>
          <a:r>
            <a:rPr kumimoji="1" lang="ja-JP" altLang="ja-JP" sz="1200">
              <a:solidFill>
                <a:schemeClr val="dk1"/>
              </a:solidFill>
              <a:latin typeface="+mn-lt"/>
              <a:ea typeface="+mn-ea"/>
              <a:cs typeface="+mn-cs"/>
            </a:rPr>
            <a:t>市でも上位の数値となっている。</a:t>
          </a:r>
          <a:endParaRPr lang="ja-JP" altLang="ja-JP" sz="1200">
            <a:solidFill>
              <a:schemeClr val="dk1"/>
            </a:solidFill>
            <a:latin typeface="+mn-lt"/>
            <a:ea typeface="+mn-ea"/>
            <a:cs typeface="+mn-cs"/>
          </a:endParaRPr>
        </a:p>
        <a:p>
          <a:r>
            <a:rPr kumimoji="1" lang="en-US" altLang="ja-JP" sz="1200">
              <a:solidFill>
                <a:schemeClr val="dk1"/>
              </a:solidFill>
              <a:latin typeface="+mn-lt"/>
              <a:ea typeface="+mn-ea"/>
              <a:cs typeface="+mn-cs"/>
            </a:rPr>
            <a:t> </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年度においては、</a:t>
          </a:r>
          <a:r>
            <a:rPr lang="ja-JP" altLang="ja-JP" sz="1200">
              <a:solidFill>
                <a:schemeClr val="dk1"/>
              </a:solidFill>
              <a:latin typeface="+mn-lt"/>
              <a:ea typeface="+mn-ea"/>
              <a:cs typeface="+mn-cs"/>
            </a:rPr>
            <a:t>元利償還金及び一部事務組合の地方債償還が進んだことによる負担金が大幅に減少したことに伴い、</a:t>
          </a:r>
          <a:r>
            <a:rPr kumimoji="1" lang="en-US" altLang="ja-JP" sz="1200">
              <a:solidFill>
                <a:schemeClr val="dk1"/>
              </a:solidFill>
              <a:latin typeface="+mn-lt"/>
              <a:ea typeface="+mn-ea"/>
              <a:cs typeface="+mn-cs"/>
            </a:rPr>
            <a:t>8.7%</a:t>
          </a:r>
          <a:r>
            <a:rPr kumimoji="1" lang="ja-JP" altLang="ja-JP" sz="1200">
              <a:solidFill>
                <a:schemeClr val="dk1"/>
              </a:solidFill>
              <a:latin typeface="+mn-lt"/>
              <a:ea typeface="+mn-ea"/>
              <a:cs typeface="+mn-cs"/>
            </a:rPr>
            <a:t>と引き続き県内</a:t>
          </a:r>
          <a:r>
            <a:rPr kumimoji="1" lang="en-US" altLang="ja-JP" sz="1200">
              <a:solidFill>
                <a:schemeClr val="dk1"/>
              </a:solidFill>
              <a:latin typeface="+mn-lt"/>
              <a:ea typeface="+mn-ea"/>
              <a:cs typeface="+mn-cs"/>
            </a:rPr>
            <a:t>20</a:t>
          </a:r>
          <a:r>
            <a:rPr kumimoji="1" lang="ja-JP" altLang="ja-JP" sz="1200">
              <a:solidFill>
                <a:schemeClr val="dk1"/>
              </a:solidFill>
              <a:latin typeface="+mn-lt"/>
              <a:ea typeface="+mn-ea"/>
              <a:cs typeface="+mn-cs"/>
            </a:rPr>
            <a:t>市でも上位の数値となっている。</a:t>
          </a:r>
          <a:endParaRPr lang="ja-JP"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今後も、事業の選択や優良債を優先的に活用していきたい。</a:t>
          </a:r>
          <a:endParaRPr lang="ja-JP" altLang="ja-JP" sz="12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　公営企業債等繰入見込額の増額、地方債現在高の増加等により将来負担額は増加傾向にあるが、これに応じた基金の積み立てや普通交付税の増額による標準財政規模の拡大により、充当可能財源が増加し、将来負担比率においては、平成</a:t>
          </a:r>
          <a:r>
            <a:rPr kumimoji="1" lang="en-US" altLang="ja-JP" sz="1200">
              <a:solidFill>
                <a:schemeClr val="dk1"/>
              </a:solidFill>
              <a:latin typeface="+mn-lt"/>
              <a:ea typeface="+mn-ea"/>
              <a:cs typeface="+mn-cs"/>
            </a:rPr>
            <a:t>23</a:t>
          </a:r>
          <a:r>
            <a:rPr kumimoji="1" lang="ja-JP" altLang="ja-JP" sz="1200">
              <a:solidFill>
                <a:schemeClr val="dk1"/>
              </a:solidFill>
              <a:latin typeface="+mn-lt"/>
              <a:ea typeface="+mn-ea"/>
              <a:cs typeface="+mn-cs"/>
            </a:rPr>
            <a:t>年度では県内</a:t>
          </a:r>
          <a:r>
            <a:rPr kumimoji="1" lang="en-US" altLang="ja-JP" sz="1200">
              <a:solidFill>
                <a:schemeClr val="dk1"/>
              </a:solidFill>
              <a:latin typeface="+mn-lt"/>
              <a:ea typeface="+mn-ea"/>
              <a:cs typeface="+mn-cs"/>
            </a:rPr>
            <a:t>20</a:t>
          </a:r>
          <a:r>
            <a:rPr kumimoji="1" lang="ja-JP" altLang="ja-JP" sz="1200">
              <a:solidFill>
                <a:schemeClr val="dk1"/>
              </a:solidFill>
              <a:latin typeface="+mn-lt"/>
              <a:ea typeface="+mn-ea"/>
              <a:cs typeface="+mn-cs"/>
            </a:rPr>
            <a:t>市で最も良く、平成</a:t>
          </a:r>
          <a:r>
            <a:rPr kumimoji="1" lang="en-US" altLang="ja-JP" sz="1200">
              <a:solidFill>
                <a:schemeClr val="dk1"/>
              </a:solidFill>
              <a:latin typeface="+mn-lt"/>
              <a:ea typeface="+mn-ea"/>
              <a:cs typeface="+mn-cs"/>
            </a:rPr>
            <a:t>24</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年度では県内</a:t>
          </a:r>
          <a:r>
            <a:rPr kumimoji="1" lang="en-US" altLang="ja-JP" sz="1200">
              <a:solidFill>
                <a:schemeClr val="dk1"/>
              </a:solidFill>
              <a:latin typeface="+mn-lt"/>
              <a:ea typeface="+mn-ea"/>
              <a:cs typeface="+mn-cs"/>
            </a:rPr>
            <a:t>20</a:t>
          </a:r>
          <a:r>
            <a:rPr kumimoji="1" lang="ja-JP" altLang="ja-JP" sz="1200">
              <a:solidFill>
                <a:schemeClr val="dk1"/>
              </a:solidFill>
              <a:latin typeface="+mn-lt"/>
              <a:ea typeface="+mn-ea"/>
              <a:cs typeface="+mn-cs"/>
            </a:rPr>
            <a:t>市で</a:t>
          </a:r>
          <a:r>
            <a:rPr kumimoji="1" lang="en-US" altLang="ja-JP" sz="1200">
              <a:solidFill>
                <a:schemeClr val="dk1"/>
              </a:solidFill>
              <a:latin typeface="+mn-lt"/>
              <a:ea typeface="+mn-ea"/>
              <a:cs typeface="+mn-cs"/>
            </a:rPr>
            <a:t>2</a:t>
          </a:r>
          <a:r>
            <a:rPr kumimoji="1" lang="ja-JP" altLang="ja-JP" sz="1200">
              <a:solidFill>
                <a:schemeClr val="dk1"/>
              </a:solidFill>
              <a:latin typeface="+mn-lt"/>
              <a:ea typeface="+mn-ea"/>
              <a:cs typeface="+mn-cs"/>
            </a:rPr>
            <a:t>番目に良い数値となっており、平成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年度では、県内</a:t>
          </a:r>
          <a:r>
            <a:rPr kumimoji="1" lang="en-US" altLang="ja-JP" sz="1200">
              <a:solidFill>
                <a:schemeClr val="dk1"/>
              </a:solidFill>
              <a:latin typeface="+mn-lt"/>
              <a:ea typeface="+mn-ea"/>
              <a:cs typeface="+mn-cs"/>
            </a:rPr>
            <a:t>20</a:t>
          </a:r>
          <a:r>
            <a:rPr kumimoji="1" lang="ja-JP" altLang="ja-JP" sz="1200">
              <a:solidFill>
                <a:schemeClr val="dk1"/>
              </a:solidFill>
              <a:latin typeface="+mn-lt"/>
              <a:ea typeface="+mn-ea"/>
              <a:cs typeface="+mn-cs"/>
            </a:rPr>
            <a:t>市では</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番目に位置している。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年度は、合併特例債の発行により地方債の現在高が大幅に増加したため、将来負担額は増加したが、基準財政需要額算入見込額の増加等のプラス要因もあり、将来負担比率は平成</a:t>
          </a:r>
          <a:r>
            <a:rPr kumimoji="1" lang="en-US" altLang="ja-JP" sz="1200">
              <a:solidFill>
                <a:schemeClr val="dk1"/>
              </a:solidFill>
              <a:latin typeface="+mn-lt"/>
              <a:ea typeface="+mn-ea"/>
              <a:cs typeface="+mn-cs"/>
            </a:rPr>
            <a:t>26</a:t>
          </a:r>
          <a:r>
            <a:rPr kumimoji="1" lang="ja-JP" altLang="ja-JP" sz="1200">
              <a:solidFill>
                <a:schemeClr val="dk1"/>
              </a:solidFill>
              <a:latin typeface="+mn-lt"/>
              <a:ea typeface="+mn-ea"/>
              <a:cs typeface="+mn-cs"/>
            </a:rPr>
            <a:t>年度よりも減少した。なお、県内</a:t>
          </a:r>
          <a:r>
            <a:rPr kumimoji="1" lang="en-US" altLang="ja-JP" sz="1200">
              <a:solidFill>
                <a:schemeClr val="dk1"/>
              </a:solidFill>
              <a:latin typeface="+mn-lt"/>
              <a:ea typeface="+mn-ea"/>
              <a:cs typeface="+mn-cs"/>
            </a:rPr>
            <a:t>20</a:t>
          </a:r>
          <a:r>
            <a:rPr kumimoji="1" lang="ja-JP" altLang="ja-JP" sz="1200">
              <a:solidFill>
                <a:schemeClr val="dk1"/>
              </a:solidFill>
              <a:latin typeface="+mn-lt"/>
              <a:ea typeface="+mn-ea"/>
              <a:cs typeface="+mn-cs"/>
            </a:rPr>
            <a:t>市では</a:t>
          </a:r>
          <a:r>
            <a:rPr kumimoji="1" lang="en-US" altLang="ja-JP" sz="1200">
              <a:solidFill>
                <a:schemeClr val="dk1"/>
              </a:solidFill>
              <a:latin typeface="+mn-lt"/>
              <a:ea typeface="+mn-ea"/>
              <a:cs typeface="+mn-cs"/>
            </a:rPr>
            <a:t>6</a:t>
          </a:r>
          <a:r>
            <a:rPr kumimoji="1" lang="ja-JP" altLang="ja-JP" sz="1200">
              <a:solidFill>
                <a:schemeClr val="dk1"/>
              </a:solidFill>
              <a:latin typeface="+mn-lt"/>
              <a:ea typeface="+mn-ea"/>
              <a:cs typeface="+mn-cs"/>
            </a:rPr>
            <a:t>番目に位置している。</a:t>
          </a:r>
          <a:endParaRPr lang="ja-JP" altLang="ja-JP" sz="1200">
            <a:solidFill>
              <a:schemeClr val="dk1"/>
            </a:solidFill>
            <a:latin typeface="+mn-lt"/>
            <a:ea typeface="+mn-ea"/>
            <a:cs typeface="+mn-cs"/>
          </a:endParaRPr>
        </a:p>
        <a:p>
          <a:r>
            <a:rPr kumimoji="1" lang="ja-JP" altLang="ja-JP" sz="1200">
              <a:solidFill>
                <a:schemeClr val="dk1"/>
              </a:solidFill>
              <a:latin typeface="+mn-lt"/>
              <a:ea typeface="+mn-ea"/>
              <a:cs typeface="+mn-cs"/>
            </a:rPr>
            <a:t>　今後の事業計画においても、常に全体的な事業バランスの見直しなどを図りながら財政の健全性維持に努めていきたい。</a:t>
          </a:r>
          <a:endParaRPr lang="ja-JP" altLang="ja-JP" sz="12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新潟県新発田市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100,314
99,813
533.10
51,688,982
50,217,909
1,179,835
26,297,596
54,043,679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100,314
99,813
533.10
51,688,982
50,217,909
1,179,835
26,297,596
54,043,679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100,314
99,813
533.10
51,688,982
50,217,909
1,179,835
26,297,596
54,043,679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新潟県新発田市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100,314
99,813
533.10
51,688,982
50,217,909
1,179,835
26,297,596
54,043,679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財政力指数は、市の行財政を運営していく上で必要となる標準的な経費のうち、どれだけ市税等の一般財源で賄うことができるかを示す指標。類似団体平均より</a:t>
          </a:r>
          <a:r>
            <a:rPr lang="en-US" altLang="ja-JP" sz="1100" baseline="0">
              <a:solidFill>
                <a:schemeClr val="dk1"/>
              </a:solidFill>
              <a:latin typeface="+mn-lt"/>
              <a:ea typeface="+mn-ea"/>
              <a:cs typeface="+mn-cs"/>
            </a:rPr>
            <a:t>0.24</a:t>
          </a:r>
          <a:r>
            <a:rPr lang="ja-JP" altLang="ja-JP" sz="1100" baseline="0">
              <a:solidFill>
                <a:schemeClr val="dk1"/>
              </a:solidFill>
              <a:latin typeface="+mn-lt"/>
              <a:ea typeface="+mn-ea"/>
              <a:cs typeface="+mn-cs"/>
            </a:rPr>
            <a:t>ポイント低く、ここ数年は同様の状況が続いている。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市税収入の増減によって影響を受ける指標であり、人口減少問題への対応や企業誘致等による市税確保・増収策を講じることによって、指標を向上させることができる。平成</a:t>
          </a:r>
          <a:r>
            <a:rPr lang="en-US" altLang="ja-JP" sz="1100" baseline="0">
              <a:solidFill>
                <a:schemeClr val="dk1"/>
              </a:solidFill>
              <a:latin typeface="+mn-lt"/>
              <a:ea typeface="+mn-ea"/>
              <a:cs typeface="+mn-cs"/>
            </a:rPr>
            <a:t>25</a:t>
          </a:r>
          <a:r>
            <a:rPr lang="ja-JP" altLang="ja-JP" sz="1100" baseline="0">
              <a:solidFill>
                <a:schemeClr val="dk1"/>
              </a:solidFill>
              <a:latin typeface="+mn-lt"/>
              <a:ea typeface="+mn-ea"/>
              <a:cs typeface="+mn-cs"/>
            </a:rPr>
            <a:t>年度は</a:t>
          </a:r>
          <a:r>
            <a:rPr lang="en-US" altLang="ja-JP" sz="1100" baseline="0">
              <a:solidFill>
                <a:schemeClr val="dk1"/>
              </a:solidFill>
              <a:latin typeface="+mn-lt"/>
              <a:ea typeface="+mn-ea"/>
              <a:cs typeface="+mn-cs"/>
            </a:rPr>
            <a:t>0.5</a:t>
          </a:r>
          <a:r>
            <a:rPr lang="ja-JP" altLang="ja-JP" sz="1100" baseline="0">
              <a:solidFill>
                <a:schemeClr val="dk1"/>
              </a:solidFill>
              <a:latin typeface="+mn-lt"/>
              <a:ea typeface="+mn-ea"/>
              <a:cs typeface="+mn-cs"/>
            </a:rPr>
            <a:t>を回復したが、平成</a:t>
          </a:r>
          <a:r>
            <a:rPr lang="en-US" altLang="ja-JP" sz="1100" baseline="0">
              <a:solidFill>
                <a:schemeClr val="dk1"/>
              </a:solidFill>
              <a:latin typeface="+mn-lt"/>
              <a:ea typeface="+mn-ea"/>
              <a:cs typeface="+mn-cs"/>
            </a:rPr>
            <a:t>26</a:t>
          </a:r>
          <a:r>
            <a:rPr lang="ja-JP" altLang="ja-JP" sz="1100" baseline="0">
              <a:solidFill>
                <a:schemeClr val="dk1"/>
              </a:solidFill>
              <a:latin typeface="+mn-lt"/>
              <a:ea typeface="+mn-ea"/>
              <a:cs typeface="+mn-cs"/>
            </a:rPr>
            <a:t>年度以降は、個人市民税の落ち込みや、喫煙者の減によるたばこ税の減収などにより、再び</a:t>
          </a:r>
          <a:r>
            <a:rPr lang="en-US" altLang="ja-JP" sz="1100" baseline="0">
              <a:solidFill>
                <a:schemeClr val="dk1"/>
              </a:solidFill>
              <a:latin typeface="+mn-lt"/>
              <a:ea typeface="+mn-ea"/>
              <a:cs typeface="+mn-cs"/>
            </a:rPr>
            <a:t>0.5</a:t>
          </a:r>
          <a:r>
            <a:rPr lang="ja-JP" altLang="ja-JP" sz="1100" baseline="0">
              <a:solidFill>
                <a:schemeClr val="dk1"/>
              </a:solidFill>
              <a:latin typeface="+mn-lt"/>
              <a:ea typeface="+mn-ea"/>
              <a:cs typeface="+mn-cs"/>
            </a:rPr>
            <a:t>を下回る結果となった。</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平成</a:t>
          </a:r>
          <a:r>
            <a:rPr lang="en-US" altLang="ja-JP" sz="1100" baseline="0">
              <a:solidFill>
                <a:schemeClr val="dk1"/>
              </a:solidFill>
              <a:latin typeface="+mn-lt"/>
              <a:ea typeface="+mn-ea"/>
              <a:cs typeface="+mn-cs"/>
            </a:rPr>
            <a:t>27</a:t>
          </a:r>
          <a:r>
            <a:rPr lang="ja-JP" altLang="ja-JP" sz="1100" baseline="0">
              <a:solidFill>
                <a:schemeClr val="dk1"/>
              </a:solidFill>
              <a:latin typeface="+mn-lt"/>
              <a:ea typeface="+mn-ea"/>
              <a:cs typeface="+mn-cs"/>
            </a:rPr>
            <a:t>年度から取り組んでいる、定住促進に向けた施策などを継続、強化し、また、企業誘致による雇用の確保策等にも取り組むことで、指数の向上を図りたい。</a:t>
          </a:r>
          <a:endParaRPr kumimoji="1" lang="en-US" altLang="ja-JP" sz="110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8" name="直線コネクタ 67"/>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1" name="直線コネクタ 70"/>
        <xdr:cNvCxnSpPr/>
      </xdr:nvCxnSpPr>
      <xdr:spPr>
        <a:xfrm>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64558</xdr:rowOff>
    </xdr:to>
    <xdr:cxnSp macro="">
      <xdr:nvCxnSpPr>
        <xdr:cNvPr id="74" name="直線コネクタ 73"/>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64558</xdr:rowOff>
    </xdr:to>
    <xdr:cxnSp macro="">
      <xdr:nvCxnSpPr>
        <xdr:cNvPr id="77" name="直線コネクタ 76"/>
        <xdr:cNvCxnSpPr/>
      </xdr:nvCxnSpPr>
      <xdr:spPr>
        <a:xfrm>
          <a:off x="1447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9" name="円/楕円 88"/>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90" name="テキスト ボックス 89"/>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13758</xdr:rowOff>
    </xdr:from>
    <xdr:to>
      <xdr:col>3</xdr:col>
      <xdr:colOff>330200</xdr:colOff>
      <xdr:row>44</xdr:row>
      <xdr:rowOff>115358</xdr:rowOff>
    </xdr:to>
    <xdr:sp macro="" textlink="">
      <xdr:nvSpPr>
        <xdr:cNvPr id="93" name="円/楕円 92"/>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100135</xdr:rowOff>
    </xdr:from>
    <xdr:ext cx="762000" cy="259045"/>
    <xdr:sp macro="" textlink="">
      <xdr:nvSpPr>
        <xdr:cNvPr id="94" name="テキスト ボックス 93"/>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経常収支比率は、経常的に歳入する一般財源（市税や地方交付税など）を、どれくらい経常的な歳出に充てているかを表す指標で、この比率が高いと学校建設や道路整備事業、市町村独自の各種事業などの臨時的、投資的又は政策的な経費に充てられる財源が相対的に少ないことを示し、財政が硬直化した状態にあると言え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指標は長期的に見た場合、国が定める地方財政計画の財源措置による影響を受け、概ね</a:t>
          </a:r>
          <a:r>
            <a:rPr lang="en-US" altLang="ja-JP" sz="1100" baseline="0">
              <a:solidFill>
                <a:schemeClr val="dk1"/>
              </a:solidFill>
              <a:latin typeface="+mn-lt"/>
              <a:ea typeface="+mn-ea"/>
              <a:cs typeface="+mn-cs"/>
            </a:rPr>
            <a:t>85</a:t>
          </a:r>
          <a:r>
            <a:rPr lang="ja-JP" altLang="ja-JP" sz="1100" baseline="0">
              <a:solidFill>
                <a:schemeClr val="dk1"/>
              </a:solidFill>
              <a:latin typeface="+mn-lt"/>
              <a:ea typeface="+mn-ea"/>
              <a:cs typeface="+mn-cs"/>
            </a:rPr>
            <a:t>から</a:t>
          </a:r>
          <a:r>
            <a:rPr lang="en-US" altLang="ja-JP" sz="1100" baseline="0">
              <a:solidFill>
                <a:schemeClr val="dk1"/>
              </a:solidFill>
              <a:latin typeface="+mn-lt"/>
              <a:ea typeface="+mn-ea"/>
              <a:cs typeface="+mn-cs"/>
            </a:rPr>
            <a:t>90</a:t>
          </a:r>
          <a:r>
            <a:rPr lang="ja-JP" altLang="ja-JP" sz="1100" baseline="0">
              <a:solidFill>
                <a:schemeClr val="dk1"/>
              </a:solidFill>
              <a:latin typeface="+mn-lt"/>
              <a:ea typeface="+mn-ea"/>
              <a:cs typeface="+mn-cs"/>
            </a:rPr>
            <a:t>パーセントの範囲で増減している。平成</a:t>
          </a:r>
          <a:r>
            <a:rPr lang="en-US" altLang="ja-JP" sz="1100" baseline="0">
              <a:solidFill>
                <a:schemeClr val="dk1"/>
              </a:solidFill>
              <a:latin typeface="+mn-lt"/>
              <a:ea typeface="+mn-ea"/>
              <a:cs typeface="+mn-cs"/>
            </a:rPr>
            <a:t>27</a:t>
          </a:r>
          <a:r>
            <a:rPr lang="ja-JP" altLang="ja-JP" sz="1100" baseline="0">
              <a:solidFill>
                <a:schemeClr val="dk1"/>
              </a:solidFill>
              <a:latin typeface="+mn-lt"/>
              <a:ea typeface="+mn-ea"/>
              <a:cs typeface="+mn-cs"/>
            </a:rPr>
            <a:t>年度は公債費の減などにより良化し、類似団体平均よりも良好な状況にある。指標の維持改善に向け、収納対策や不用遊休財産の売却などで自主財源を確保するとともに、人件費の抑制や施設の維持管理費、公債費などの義務的、経常的な歳出経費の見直し、削減に取り組んでいきたい。</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63</xdr:row>
      <xdr:rowOff>80518</xdr:rowOff>
    </xdr:to>
    <xdr:cxnSp macro="">
      <xdr:nvCxnSpPr>
        <xdr:cNvPr id="129" name="直線コネクタ 128"/>
        <xdr:cNvCxnSpPr/>
      </xdr:nvCxnSpPr>
      <xdr:spPr>
        <a:xfrm flipV="1">
          <a:off x="4114800" y="1086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80518</xdr:rowOff>
    </xdr:to>
    <xdr:cxnSp macro="">
      <xdr:nvCxnSpPr>
        <xdr:cNvPr id="132" name="直線コネクタ 131"/>
        <xdr:cNvCxnSpPr/>
      </xdr:nvCxnSpPr>
      <xdr:spPr>
        <a:xfrm>
          <a:off x="3225800" y="108287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3" name="フローチャート : 判断 132"/>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4" name="テキスト ボックス 133"/>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157734</xdr:rowOff>
    </xdr:to>
    <xdr:cxnSp macro="">
      <xdr:nvCxnSpPr>
        <xdr:cNvPr id="135" name="直線コネクタ 134"/>
        <xdr:cNvCxnSpPr/>
      </xdr:nvCxnSpPr>
      <xdr:spPr>
        <a:xfrm flipV="1">
          <a:off x="2336800" y="108287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6" name="フローチャート : 判断 135"/>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7" name="テキスト ボックス 136"/>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148082</xdr:rowOff>
    </xdr:from>
    <xdr:to>
      <xdr:col>3</xdr:col>
      <xdr:colOff>279400</xdr:colOff>
      <xdr:row>63</xdr:row>
      <xdr:rowOff>157734</xdr:rowOff>
    </xdr:to>
    <xdr:cxnSp macro="">
      <xdr:nvCxnSpPr>
        <xdr:cNvPr id="138" name="直線コネクタ 137"/>
        <xdr:cNvCxnSpPr/>
      </xdr:nvCxnSpPr>
      <xdr:spPr>
        <a:xfrm>
          <a:off x="1447800" y="1094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39" name="フローチャート : 判断 138"/>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0" name="テキスト ボックス 139"/>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1" name="フローチャート : 判断 140"/>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2" name="テキスト ボックス 141"/>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9"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29718</xdr:rowOff>
    </xdr:from>
    <xdr:to>
      <xdr:col>6</xdr:col>
      <xdr:colOff>50800</xdr:colOff>
      <xdr:row>63</xdr:row>
      <xdr:rowOff>131318</xdr:rowOff>
    </xdr:to>
    <xdr:sp macro="" textlink="">
      <xdr:nvSpPr>
        <xdr:cNvPr id="150" name="円/楕円 149"/>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141495</xdr:rowOff>
    </xdr:from>
    <xdr:ext cx="736600" cy="259045"/>
    <xdr:sp macro="" textlink="">
      <xdr:nvSpPr>
        <xdr:cNvPr id="151" name="テキスト ボックス 150"/>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4" name="円/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47261</xdr:rowOff>
    </xdr:from>
    <xdr:ext cx="762000" cy="259045"/>
    <xdr:sp macro="" textlink="">
      <xdr:nvSpPr>
        <xdr:cNvPr id="155" name="テキスト ボックス 154"/>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6" name="円/楕円 155"/>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37609</xdr:rowOff>
    </xdr:from>
    <xdr:ext cx="762000" cy="259045"/>
    <xdr:sp macro="" textlink="">
      <xdr:nvSpPr>
        <xdr:cNvPr id="157" name="テキスト ボックス 156"/>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住民基本台帳人口１人当たりの人件費（事業費支弁人件費を含み、退職金は含まない。）、物件費及び維持補修費の合計額。前年度と比べて、物件費は減少したものの、人件費及び維持補修費が増加し、決算額の増となったが、類似団体との差は縮小した。</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増加要因は、維持補修費のうち、除雪費における固定費単価の上昇や除雪委託料の増が主なものである。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職員の定員管理や給与の適正化をはじめ、費用対効果を踏まえた経費の節減などにより、健全財政の維持に努めていきたい。</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142686</xdr:rowOff>
    </xdr:from>
    <xdr:to>
      <xdr:col>7</xdr:col>
      <xdr:colOff>152400</xdr:colOff>
      <xdr:row>84</xdr:row>
      <xdr:rowOff>167884</xdr:rowOff>
    </xdr:to>
    <xdr:cxnSp macro="">
      <xdr:nvCxnSpPr>
        <xdr:cNvPr id="194" name="直線コネクタ 193"/>
        <xdr:cNvCxnSpPr/>
      </xdr:nvCxnSpPr>
      <xdr:spPr>
        <a:xfrm>
          <a:off x="4114800" y="14544486"/>
          <a:ext cx="838200" cy="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152758</xdr:rowOff>
    </xdr:from>
    <xdr:to>
      <xdr:col>6</xdr:col>
      <xdr:colOff>0</xdr:colOff>
      <xdr:row>84</xdr:row>
      <xdr:rowOff>142686</xdr:rowOff>
    </xdr:to>
    <xdr:cxnSp macro="">
      <xdr:nvCxnSpPr>
        <xdr:cNvPr id="197" name="直線コネクタ 196"/>
        <xdr:cNvCxnSpPr/>
      </xdr:nvCxnSpPr>
      <xdr:spPr>
        <a:xfrm>
          <a:off x="3225800" y="14383108"/>
          <a:ext cx="889000" cy="1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198" name="フローチャート : 判断 197"/>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199" name="テキスト ボックス 198"/>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152758</xdr:rowOff>
    </xdr:from>
    <xdr:to>
      <xdr:col>4</xdr:col>
      <xdr:colOff>482600</xdr:colOff>
      <xdr:row>84</xdr:row>
      <xdr:rowOff>28913</xdr:rowOff>
    </xdr:to>
    <xdr:cxnSp macro="">
      <xdr:nvCxnSpPr>
        <xdr:cNvPr id="200" name="直線コネクタ 199"/>
        <xdr:cNvCxnSpPr/>
      </xdr:nvCxnSpPr>
      <xdr:spPr>
        <a:xfrm flipV="1">
          <a:off x="2336800" y="14383108"/>
          <a:ext cx="889000" cy="4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1" name="フローチャート : 判断 200"/>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2" name="テキスト ボックス 201"/>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28913</xdr:rowOff>
    </xdr:from>
    <xdr:to>
      <xdr:col>3</xdr:col>
      <xdr:colOff>279400</xdr:colOff>
      <xdr:row>84</xdr:row>
      <xdr:rowOff>123605</xdr:rowOff>
    </xdr:to>
    <xdr:cxnSp macro="">
      <xdr:nvCxnSpPr>
        <xdr:cNvPr id="203" name="直線コネクタ 202"/>
        <xdr:cNvCxnSpPr/>
      </xdr:nvCxnSpPr>
      <xdr:spPr>
        <a:xfrm flipV="1">
          <a:off x="1447800" y="14430713"/>
          <a:ext cx="889000" cy="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4" name="フローチャート : 判断 203"/>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5" name="テキスト ボックス 204"/>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6" name="フローチャート : 判断 205"/>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7" name="テキスト ボックス 206"/>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117084</xdr:rowOff>
    </xdr:from>
    <xdr:to>
      <xdr:col>7</xdr:col>
      <xdr:colOff>203200</xdr:colOff>
      <xdr:row>85</xdr:row>
      <xdr:rowOff>47234</xdr:rowOff>
    </xdr:to>
    <xdr:sp macro="" textlink="">
      <xdr:nvSpPr>
        <xdr:cNvPr id="213" name="円/楕円 212"/>
        <xdr:cNvSpPr/>
      </xdr:nvSpPr>
      <xdr:spPr>
        <a:xfrm>
          <a:off x="4902200" y="14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89161</xdr:rowOff>
    </xdr:from>
    <xdr:ext cx="762000" cy="259045"/>
    <xdr:sp macro="" textlink="">
      <xdr:nvSpPr>
        <xdr:cNvPr id="214" name="人件費・物件費等の状況該当値テキスト"/>
        <xdr:cNvSpPr txBox="1"/>
      </xdr:nvSpPr>
      <xdr:spPr>
        <a:xfrm>
          <a:off x="5041900" y="1449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127,951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91886</xdr:rowOff>
    </xdr:from>
    <xdr:to>
      <xdr:col>6</xdr:col>
      <xdr:colOff>50800</xdr:colOff>
      <xdr:row>85</xdr:row>
      <xdr:rowOff>22036</xdr:rowOff>
    </xdr:to>
    <xdr:sp macro="" textlink="">
      <xdr:nvSpPr>
        <xdr:cNvPr id="215" name="円/楕円 214"/>
        <xdr:cNvSpPr/>
      </xdr:nvSpPr>
      <xdr:spPr>
        <a:xfrm>
          <a:off x="4064000" y="144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6813</xdr:rowOff>
    </xdr:from>
    <xdr:ext cx="736600" cy="259045"/>
    <xdr:sp macro="" textlink="">
      <xdr:nvSpPr>
        <xdr:cNvPr id="216" name="テキスト ボックス 215"/>
        <xdr:cNvSpPr txBox="1"/>
      </xdr:nvSpPr>
      <xdr:spPr>
        <a:xfrm>
          <a:off x="3733800" y="145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101958</xdr:rowOff>
    </xdr:from>
    <xdr:to>
      <xdr:col>4</xdr:col>
      <xdr:colOff>533400</xdr:colOff>
      <xdr:row>84</xdr:row>
      <xdr:rowOff>32108</xdr:rowOff>
    </xdr:to>
    <xdr:sp macro="" textlink="">
      <xdr:nvSpPr>
        <xdr:cNvPr id="217" name="円/楕円 216"/>
        <xdr:cNvSpPr/>
      </xdr:nvSpPr>
      <xdr:spPr>
        <a:xfrm>
          <a:off x="3175000" y="1433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16885</xdr:rowOff>
    </xdr:from>
    <xdr:ext cx="762000" cy="259045"/>
    <xdr:sp macro="" textlink="">
      <xdr:nvSpPr>
        <xdr:cNvPr id="218" name="テキスト ボックス 217"/>
        <xdr:cNvSpPr txBox="1"/>
      </xdr:nvSpPr>
      <xdr:spPr>
        <a:xfrm>
          <a:off x="2844800" y="1441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117,126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149563</xdr:rowOff>
    </xdr:from>
    <xdr:to>
      <xdr:col>3</xdr:col>
      <xdr:colOff>330200</xdr:colOff>
      <xdr:row>84</xdr:row>
      <xdr:rowOff>79713</xdr:rowOff>
    </xdr:to>
    <xdr:sp macro="" textlink="">
      <xdr:nvSpPr>
        <xdr:cNvPr id="219" name="円/楕円 218"/>
        <xdr:cNvSpPr/>
      </xdr:nvSpPr>
      <xdr:spPr>
        <a:xfrm>
          <a:off x="2286000" y="1437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64490</xdr:rowOff>
    </xdr:from>
    <xdr:ext cx="762000" cy="259045"/>
    <xdr:sp macro="" textlink="">
      <xdr:nvSpPr>
        <xdr:cNvPr id="220" name="テキスト ボックス 219"/>
        <xdr:cNvSpPr txBox="1"/>
      </xdr:nvSpPr>
      <xdr:spPr>
        <a:xfrm>
          <a:off x="1955800" y="1446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119,888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72805</xdr:rowOff>
    </xdr:from>
    <xdr:to>
      <xdr:col>2</xdr:col>
      <xdr:colOff>127000</xdr:colOff>
      <xdr:row>85</xdr:row>
      <xdr:rowOff>2955</xdr:rowOff>
    </xdr:to>
    <xdr:sp macro="" textlink="">
      <xdr:nvSpPr>
        <xdr:cNvPr id="221" name="円/楕円 220"/>
        <xdr:cNvSpPr/>
      </xdr:nvSpPr>
      <xdr:spPr>
        <a:xfrm>
          <a:off x="1397000" y="14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159182</xdr:rowOff>
    </xdr:from>
    <xdr:ext cx="762000" cy="259045"/>
    <xdr:sp macro="" textlink="">
      <xdr:nvSpPr>
        <xdr:cNvPr id="222" name="テキスト ボックス 221"/>
        <xdr:cNvSpPr txBox="1"/>
      </xdr:nvSpPr>
      <xdr:spPr>
        <a:xfrm>
          <a:off x="1066800" y="145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前年度より</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ポイント下がったが、これは部制廃止を含めた組織改革等の結果、上位層の人数が減少したこと、また</a:t>
          </a:r>
          <a:r>
            <a:rPr kumimoji="1" lang="en-US" altLang="ja-JP" sz="1100">
              <a:solidFill>
                <a:schemeClr val="dk1"/>
              </a:solidFill>
              <a:latin typeface="+mn-lt"/>
              <a:ea typeface="+mn-ea"/>
              <a:cs typeface="+mn-cs"/>
            </a:rPr>
            <a:t>55</a:t>
          </a:r>
          <a:r>
            <a:rPr kumimoji="1" lang="ja-JP" altLang="ja-JP" sz="1100">
              <a:solidFill>
                <a:schemeClr val="dk1"/>
              </a:solidFill>
              <a:latin typeface="+mn-lt"/>
              <a:ea typeface="+mn-ea"/>
              <a:cs typeface="+mn-cs"/>
            </a:rPr>
            <a:t>歳以上昇給停止を実施したことが要因である。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ラスパイレス指数としては、全国市平均（</a:t>
          </a:r>
          <a:r>
            <a:rPr kumimoji="1" lang="en-US" altLang="ja-JP" sz="1100">
              <a:solidFill>
                <a:schemeClr val="dk1"/>
              </a:solidFill>
              <a:latin typeface="+mn-lt"/>
              <a:ea typeface="+mn-ea"/>
              <a:cs typeface="+mn-cs"/>
            </a:rPr>
            <a:t>99.1</a:t>
          </a:r>
          <a:r>
            <a:rPr kumimoji="1" lang="ja-JP" altLang="ja-JP" sz="1100">
              <a:solidFill>
                <a:schemeClr val="dk1"/>
              </a:solidFill>
              <a:latin typeface="+mn-lt"/>
              <a:ea typeface="+mn-ea"/>
              <a:cs typeface="+mn-cs"/>
            </a:rPr>
            <a:t>）より</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ポイント低く、類似団体平均（</a:t>
          </a:r>
          <a:r>
            <a:rPr kumimoji="1" lang="en-US" altLang="ja-JP" sz="1100">
              <a:solidFill>
                <a:schemeClr val="dk1"/>
              </a:solidFill>
              <a:latin typeface="+mn-lt"/>
              <a:ea typeface="+mn-ea"/>
              <a:cs typeface="+mn-cs"/>
            </a:rPr>
            <a:t>98.4</a:t>
          </a:r>
          <a:r>
            <a:rPr kumimoji="1" lang="ja-JP" altLang="ja-JP" sz="1100">
              <a:solidFill>
                <a:schemeClr val="dk1"/>
              </a:solidFill>
              <a:latin typeface="+mn-lt"/>
              <a:ea typeface="+mn-ea"/>
              <a:cs typeface="+mn-cs"/>
            </a:rPr>
            <a:t>）より</a:t>
          </a:r>
          <a:r>
            <a:rPr kumimoji="1" lang="en-US" altLang="ja-JP" sz="1100">
              <a:solidFill>
                <a:schemeClr val="dk1"/>
              </a:solidFill>
              <a:latin typeface="+mn-lt"/>
              <a:ea typeface="+mn-ea"/>
              <a:cs typeface="+mn-cs"/>
            </a:rPr>
            <a:t>1.8</a:t>
          </a:r>
          <a:r>
            <a:rPr kumimoji="1" lang="ja-JP" altLang="ja-JP" sz="1100">
              <a:solidFill>
                <a:schemeClr val="dk1"/>
              </a:solidFill>
              <a:latin typeface="+mn-lt"/>
              <a:ea typeface="+mn-ea"/>
              <a:cs typeface="+mn-cs"/>
            </a:rPr>
            <a:t>ポイント低く、平均的な水準である。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現在、行財政改革として組織のスリム化による人件費削減を進めており、管理職員人数の削減等により給与の適正化を図っている。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82</xdr:row>
      <xdr:rowOff>120952</xdr:rowOff>
    </xdr:to>
    <xdr:cxnSp macro="">
      <xdr:nvCxnSpPr>
        <xdr:cNvPr id="258" name="直線コネクタ 257"/>
        <xdr:cNvCxnSpPr/>
      </xdr:nvCxnSpPr>
      <xdr:spPr>
        <a:xfrm flipV="1">
          <a:off x="16179800" y="1415687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83</xdr:row>
      <xdr:rowOff>6955</xdr:rowOff>
    </xdr:to>
    <xdr:cxnSp macro="">
      <xdr:nvCxnSpPr>
        <xdr:cNvPr id="261" name="直線コネクタ 260"/>
        <xdr:cNvCxnSpPr/>
      </xdr:nvCxnSpPr>
      <xdr:spPr>
        <a:xfrm flipV="1">
          <a:off x="15290800" y="141798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2" name="フローチャート : 判断 261"/>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63" name="テキスト ボックス 262"/>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88</xdr:row>
      <xdr:rowOff>34471</xdr:rowOff>
    </xdr:to>
    <xdr:cxnSp macro="">
      <xdr:nvCxnSpPr>
        <xdr:cNvPr id="264" name="直線コネクタ 263"/>
        <xdr:cNvCxnSpPr/>
      </xdr:nvCxnSpPr>
      <xdr:spPr>
        <a:xfrm flipV="1">
          <a:off x="14401800" y="14237305"/>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5" name="フローチャート : 判断 264"/>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6" name="テキスト ボックス 265"/>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149377</xdr:rowOff>
    </xdr:to>
    <xdr:cxnSp macro="">
      <xdr:nvCxnSpPr>
        <xdr:cNvPr id="267" name="直線コネクタ 266"/>
        <xdr:cNvCxnSpPr/>
      </xdr:nvCxnSpPr>
      <xdr:spPr>
        <a:xfrm flipV="1">
          <a:off x="13512800" y="151220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8" name="フローチャート : 判断 267"/>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9" name="テキスト ボックス 268"/>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0" name="フローチャート : 判断 269"/>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71" name="テキスト ボックス 270"/>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7" name="円/楕円 276"/>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8"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9" name="円/楕円 278"/>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80" name="テキスト ボックス 279"/>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1" name="円/楕円 280"/>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2" name="テキスト ボックス 281"/>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3" name="円/楕円 282"/>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4" name="テキスト ボックス 283"/>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86" name="テキスト ボックス 285"/>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人口千人当たりの職員数は</a:t>
          </a:r>
          <a:r>
            <a:rPr kumimoji="1" lang="en-US" altLang="ja-JP" sz="1100">
              <a:solidFill>
                <a:schemeClr val="dk1"/>
              </a:solidFill>
              <a:latin typeface="+mn-lt"/>
              <a:ea typeface="+mn-ea"/>
              <a:cs typeface="+mn-cs"/>
            </a:rPr>
            <a:t>7.90</a:t>
          </a:r>
          <a:r>
            <a:rPr kumimoji="1" lang="ja-JP" altLang="ja-JP" sz="1100">
              <a:solidFill>
                <a:schemeClr val="dk1"/>
              </a:solidFill>
              <a:latin typeface="+mn-lt"/>
              <a:ea typeface="+mn-ea"/>
              <a:cs typeface="+mn-cs"/>
            </a:rPr>
            <a:t>人である。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定員適正化計画に基づき、平成</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年度から平成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年度にかけて部制廃止等の組織のスリム化による人員配置の見直しやアウトソーシングの実施などの手法により、退職補充を抑制してきた結果、</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年間で職員数</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人（</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）の削減目標に対し、</a:t>
          </a:r>
          <a:r>
            <a:rPr kumimoji="1" lang="en-US" altLang="ja-JP" sz="1100">
              <a:solidFill>
                <a:schemeClr val="dk1"/>
              </a:solidFill>
              <a:latin typeface="+mn-lt"/>
              <a:ea typeface="+mn-ea"/>
              <a:cs typeface="+mn-cs"/>
            </a:rPr>
            <a:t>33</a:t>
          </a:r>
          <a:r>
            <a:rPr kumimoji="1" lang="ja-JP" altLang="ja-JP" sz="1100">
              <a:solidFill>
                <a:schemeClr val="dk1"/>
              </a:solidFill>
              <a:latin typeface="+mn-lt"/>
              <a:ea typeface="+mn-ea"/>
              <a:cs typeface="+mn-cs"/>
            </a:rPr>
            <a:t>人（</a:t>
          </a:r>
          <a:r>
            <a:rPr kumimoji="1" lang="en-US" altLang="ja-JP" sz="1100">
              <a:solidFill>
                <a:schemeClr val="dk1"/>
              </a:solidFill>
              <a:latin typeface="+mn-lt"/>
              <a:ea typeface="+mn-ea"/>
              <a:cs typeface="+mn-cs"/>
            </a:rPr>
            <a:t>3.6%</a:t>
          </a:r>
          <a:r>
            <a:rPr kumimoji="1" lang="ja-JP" altLang="ja-JP" sz="1100">
              <a:solidFill>
                <a:schemeClr val="dk1"/>
              </a:solidFill>
              <a:latin typeface="+mn-lt"/>
              <a:ea typeface="+mn-ea"/>
              <a:cs typeface="+mn-cs"/>
            </a:rPr>
            <a:t>）削減することができた。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年度において、類似団体平均より</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人多いことから、引き続き適正な人員配置に取り組みつつ、より効率性の高い組織体制の構築に努めていく。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114829</xdr:rowOff>
    </xdr:from>
    <xdr:to>
      <xdr:col>24</xdr:col>
      <xdr:colOff>558800</xdr:colOff>
      <xdr:row>62</xdr:row>
      <xdr:rowOff>144992</xdr:rowOff>
    </xdr:to>
    <xdr:cxnSp macro="">
      <xdr:nvCxnSpPr>
        <xdr:cNvPr id="321" name="直線コネクタ 320"/>
        <xdr:cNvCxnSpPr/>
      </xdr:nvCxnSpPr>
      <xdr:spPr>
        <a:xfrm>
          <a:off x="16179800" y="1074472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88688</xdr:rowOff>
    </xdr:from>
    <xdr:to>
      <xdr:col>23</xdr:col>
      <xdr:colOff>406400</xdr:colOff>
      <xdr:row>62</xdr:row>
      <xdr:rowOff>114829</xdr:rowOff>
    </xdr:to>
    <xdr:cxnSp macro="">
      <xdr:nvCxnSpPr>
        <xdr:cNvPr id="324" name="直線コネクタ 323"/>
        <xdr:cNvCxnSpPr/>
      </xdr:nvCxnSpPr>
      <xdr:spPr>
        <a:xfrm>
          <a:off x="15290800" y="107185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131445</xdr:rowOff>
    </xdr:from>
    <xdr:to>
      <xdr:col>23</xdr:col>
      <xdr:colOff>457200</xdr:colOff>
      <xdr:row>61</xdr:row>
      <xdr:rowOff>61595</xdr:rowOff>
    </xdr:to>
    <xdr:sp macro="" textlink="">
      <xdr:nvSpPr>
        <xdr:cNvPr id="325" name="フローチャート : 判断 324"/>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71772</xdr:rowOff>
    </xdr:from>
    <xdr:ext cx="736600" cy="259045"/>
    <xdr:sp macro="" textlink="">
      <xdr:nvSpPr>
        <xdr:cNvPr id="326" name="テキスト ボックス 325"/>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88688</xdr:rowOff>
    </xdr:from>
    <xdr:to>
      <xdr:col>22</xdr:col>
      <xdr:colOff>203200</xdr:colOff>
      <xdr:row>62</xdr:row>
      <xdr:rowOff>128905</xdr:rowOff>
    </xdr:to>
    <xdr:cxnSp macro="">
      <xdr:nvCxnSpPr>
        <xdr:cNvPr id="327" name="直線コネクタ 326"/>
        <xdr:cNvCxnSpPr/>
      </xdr:nvCxnSpPr>
      <xdr:spPr>
        <a:xfrm flipV="1">
          <a:off x="14401800" y="1071858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135467</xdr:rowOff>
    </xdr:from>
    <xdr:to>
      <xdr:col>22</xdr:col>
      <xdr:colOff>254000</xdr:colOff>
      <xdr:row>61</xdr:row>
      <xdr:rowOff>65617</xdr:rowOff>
    </xdr:to>
    <xdr:sp macro="" textlink="">
      <xdr:nvSpPr>
        <xdr:cNvPr id="328" name="フローチャート : 判断 327"/>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75794</xdr:rowOff>
    </xdr:from>
    <xdr:ext cx="762000" cy="259045"/>
    <xdr:sp macro="" textlink="">
      <xdr:nvSpPr>
        <xdr:cNvPr id="329" name="テキスト ボックス 328"/>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128905</xdr:rowOff>
    </xdr:from>
    <xdr:to>
      <xdr:col>21</xdr:col>
      <xdr:colOff>0</xdr:colOff>
      <xdr:row>62</xdr:row>
      <xdr:rowOff>155046</xdr:rowOff>
    </xdr:to>
    <xdr:cxnSp macro="">
      <xdr:nvCxnSpPr>
        <xdr:cNvPr id="330" name="直線コネクタ 329"/>
        <xdr:cNvCxnSpPr/>
      </xdr:nvCxnSpPr>
      <xdr:spPr>
        <a:xfrm flipV="1">
          <a:off x="13512800" y="1075880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141499</xdr:rowOff>
    </xdr:from>
    <xdr:to>
      <xdr:col>21</xdr:col>
      <xdr:colOff>50800</xdr:colOff>
      <xdr:row>61</xdr:row>
      <xdr:rowOff>71649</xdr:rowOff>
    </xdr:to>
    <xdr:sp macro="" textlink="">
      <xdr:nvSpPr>
        <xdr:cNvPr id="331" name="フローチャート : 判断 330"/>
        <xdr:cNvSpPr/>
      </xdr:nvSpPr>
      <xdr:spPr>
        <a:xfrm>
          <a:off x="14351000" y="1042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81826</xdr:rowOff>
    </xdr:from>
    <xdr:ext cx="762000" cy="259045"/>
    <xdr:sp macro="" textlink="">
      <xdr:nvSpPr>
        <xdr:cNvPr id="332" name="テキスト ボックス 331"/>
        <xdr:cNvSpPr txBox="1"/>
      </xdr:nvSpPr>
      <xdr:spPr>
        <a:xfrm>
          <a:off x="14020800" y="1019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14288</xdr:rowOff>
    </xdr:from>
    <xdr:to>
      <xdr:col>19</xdr:col>
      <xdr:colOff>533400</xdr:colOff>
      <xdr:row>61</xdr:row>
      <xdr:rowOff>115888</xdr:rowOff>
    </xdr:to>
    <xdr:sp macro="" textlink="">
      <xdr:nvSpPr>
        <xdr:cNvPr id="333" name="フローチャート : 判断 332"/>
        <xdr:cNvSpPr/>
      </xdr:nvSpPr>
      <xdr:spPr>
        <a:xfrm>
          <a:off x="13462000" y="1047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126065</xdr:rowOff>
    </xdr:from>
    <xdr:ext cx="762000" cy="259045"/>
    <xdr:sp macro="" textlink="">
      <xdr:nvSpPr>
        <xdr:cNvPr id="334" name="テキスト ボックス 333"/>
        <xdr:cNvSpPr txBox="1"/>
      </xdr:nvSpPr>
      <xdr:spPr>
        <a:xfrm>
          <a:off x="13131800" y="102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94192</xdr:rowOff>
    </xdr:from>
    <xdr:to>
      <xdr:col>24</xdr:col>
      <xdr:colOff>609600</xdr:colOff>
      <xdr:row>63</xdr:row>
      <xdr:rowOff>24342</xdr:rowOff>
    </xdr:to>
    <xdr:sp macro="" textlink="">
      <xdr:nvSpPr>
        <xdr:cNvPr id="340" name="円/楕円 339"/>
        <xdr:cNvSpPr/>
      </xdr:nvSpPr>
      <xdr:spPr>
        <a:xfrm>
          <a:off x="16967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66269</xdr:rowOff>
    </xdr:from>
    <xdr:ext cx="762000" cy="259045"/>
    <xdr:sp macro="" textlink="">
      <xdr:nvSpPr>
        <xdr:cNvPr id="341" name="定員管理の状況該当値テキスト"/>
        <xdr:cNvSpPr txBox="1"/>
      </xdr:nvSpPr>
      <xdr:spPr>
        <a:xfrm>
          <a:off x="17106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64029</xdr:rowOff>
    </xdr:from>
    <xdr:to>
      <xdr:col>23</xdr:col>
      <xdr:colOff>457200</xdr:colOff>
      <xdr:row>62</xdr:row>
      <xdr:rowOff>165629</xdr:rowOff>
    </xdr:to>
    <xdr:sp macro="" textlink="">
      <xdr:nvSpPr>
        <xdr:cNvPr id="342" name="円/楕円 341"/>
        <xdr:cNvSpPr/>
      </xdr:nvSpPr>
      <xdr:spPr>
        <a:xfrm>
          <a:off x="16129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150406</xdr:rowOff>
    </xdr:from>
    <xdr:ext cx="736600" cy="259045"/>
    <xdr:sp macro="" textlink="">
      <xdr:nvSpPr>
        <xdr:cNvPr id="343" name="テキスト ボックス 342"/>
        <xdr:cNvSpPr txBox="1"/>
      </xdr:nvSpPr>
      <xdr:spPr>
        <a:xfrm>
          <a:off x="15798800" y="1078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37888</xdr:rowOff>
    </xdr:from>
    <xdr:to>
      <xdr:col>22</xdr:col>
      <xdr:colOff>254000</xdr:colOff>
      <xdr:row>62</xdr:row>
      <xdr:rowOff>139488</xdr:rowOff>
    </xdr:to>
    <xdr:sp macro="" textlink="">
      <xdr:nvSpPr>
        <xdr:cNvPr id="344" name="円/楕円 343"/>
        <xdr:cNvSpPr/>
      </xdr:nvSpPr>
      <xdr:spPr>
        <a:xfrm>
          <a:off x="15240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124265</xdr:rowOff>
    </xdr:from>
    <xdr:ext cx="762000" cy="259045"/>
    <xdr:sp macro="" textlink="">
      <xdr:nvSpPr>
        <xdr:cNvPr id="345" name="テキスト ボックス 344"/>
        <xdr:cNvSpPr txBox="1"/>
      </xdr:nvSpPr>
      <xdr:spPr>
        <a:xfrm>
          <a:off x="14909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78105</xdr:rowOff>
    </xdr:from>
    <xdr:to>
      <xdr:col>21</xdr:col>
      <xdr:colOff>50800</xdr:colOff>
      <xdr:row>63</xdr:row>
      <xdr:rowOff>8255</xdr:rowOff>
    </xdr:to>
    <xdr:sp macro="" textlink="">
      <xdr:nvSpPr>
        <xdr:cNvPr id="346" name="円/楕円 345"/>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47" name="テキスト ボックス 346"/>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104246</xdr:rowOff>
    </xdr:from>
    <xdr:to>
      <xdr:col>19</xdr:col>
      <xdr:colOff>533400</xdr:colOff>
      <xdr:row>63</xdr:row>
      <xdr:rowOff>34396</xdr:rowOff>
    </xdr:to>
    <xdr:sp macro="" textlink="">
      <xdr:nvSpPr>
        <xdr:cNvPr id="348" name="円/楕円 347"/>
        <xdr:cNvSpPr/>
      </xdr:nvSpPr>
      <xdr:spPr>
        <a:xfrm>
          <a:off x="13462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19173</xdr:rowOff>
    </xdr:from>
    <xdr:ext cx="762000" cy="259045"/>
    <xdr:sp macro="" textlink="">
      <xdr:nvSpPr>
        <xdr:cNvPr id="349" name="テキスト ボックス 348"/>
        <xdr:cNvSpPr txBox="1"/>
      </xdr:nvSpPr>
      <xdr:spPr>
        <a:xfrm>
          <a:off x="13131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実質公債費比率は、借入金の返済額等を指標化し、資金繰りの危険度を示したもの。財政の黄色信号である早期健全化基準は</a:t>
          </a:r>
          <a:r>
            <a:rPr lang="en-US" altLang="ja-JP" sz="1100" baseline="0">
              <a:solidFill>
                <a:schemeClr val="dk1"/>
              </a:solidFill>
              <a:latin typeface="+mn-lt"/>
              <a:ea typeface="+mn-ea"/>
              <a:cs typeface="+mn-cs"/>
            </a:rPr>
            <a:t>25.0</a:t>
          </a:r>
          <a:r>
            <a:rPr lang="ja-JP" altLang="ja-JP" sz="1100" baseline="0">
              <a:solidFill>
                <a:schemeClr val="dk1"/>
              </a:solidFill>
              <a:latin typeface="+mn-lt"/>
              <a:ea typeface="+mn-ea"/>
              <a:cs typeface="+mn-cs"/>
            </a:rPr>
            <a:t>％で、この基準値に対して当市は前年度から</a:t>
          </a:r>
          <a:r>
            <a:rPr lang="en-US" altLang="ja-JP" sz="1100" baseline="0">
              <a:solidFill>
                <a:schemeClr val="dk1"/>
              </a:solidFill>
              <a:latin typeface="+mn-lt"/>
              <a:ea typeface="+mn-ea"/>
              <a:cs typeface="+mn-cs"/>
            </a:rPr>
            <a:t>1.3</a:t>
          </a:r>
          <a:r>
            <a:rPr lang="ja-JP" altLang="ja-JP" sz="1100" baseline="0">
              <a:solidFill>
                <a:schemeClr val="dk1"/>
              </a:solidFill>
              <a:latin typeface="+mn-lt"/>
              <a:ea typeface="+mn-ea"/>
              <a:cs typeface="+mn-cs"/>
            </a:rPr>
            <a:t>ポイント向上して</a:t>
          </a:r>
          <a:r>
            <a:rPr lang="en-US" altLang="ja-JP" sz="1100" baseline="0">
              <a:solidFill>
                <a:schemeClr val="dk1"/>
              </a:solidFill>
              <a:latin typeface="+mn-lt"/>
              <a:ea typeface="+mn-ea"/>
              <a:cs typeface="+mn-cs"/>
            </a:rPr>
            <a:t>8.7</a:t>
          </a:r>
          <a:r>
            <a:rPr lang="ja-JP" altLang="ja-JP" sz="1100" baseline="0">
              <a:solidFill>
                <a:schemeClr val="dk1"/>
              </a:solidFill>
              <a:latin typeface="+mn-lt"/>
              <a:ea typeface="+mn-ea"/>
              <a:cs typeface="+mn-cs"/>
            </a:rPr>
            <a:t>％と低く、健全な状態を維持している。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合併特例事業や下水道事業等の元金償還が始まることで、今後は指標の悪化が懸念されるが、これら償還に対する普通交付税や臨時財政対策債も連動して増加しているため、県内</a:t>
          </a:r>
          <a:r>
            <a:rPr lang="en-US" altLang="ja-JP" sz="1100" baseline="0">
              <a:solidFill>
                <a:schemeClr val="dk1"/>
              </a:solidFill>
              <a:latin typeface="+mn-lt"/>
              <a:ea typeface="+mn-ea"/>
              <a:cs typeface="+mn-cs"/>
            </a:rPr>
            <a:t>20</a:t>
          </a:r>
          <a:r>
            <a:rPr lang="ja-JP" altLang="ja-JP" sz="1100" baseline="0">
              <a:solidFill>
                <a:schemeClr val="dk1"/>
              </a:solidFill>
              <a:latin typeface="+mn-lt"/>
              <a:ea typeface="+mn-ea"/>
              <a:cs typeface="+mn-cs"/>
            </a:rPr>
            <a:t>市でも</a:t>
          </a:r>
          <a:r>
            <a:rPr lang="en-US" altLang="ja-JP" sz="1100" baseline="0">
              <a:solidFill>
                <a:schemeClr val="dk1"/>
              </a:solidFill>
              <a:latin typeface="+mn-lt"/>
              <a:ea typeface="+mn-ea"/>
              <a:cs typeface="+mn-cs"/>
            </a:rPr>
            <a:t>2</a:t>
          </a:r>
          <a:r>
            <a:rPr lang="ja-JP" altLang="ja-JP" sz="1100" baseline="0">
              <a:solidFill>
                <a:schemeClr val="dk1"/>
              </a:solidFill>
              <a:latin typeface="+mn-lt"/>
              <a:ea typeface="+mn-ea"/>
              <a:cs typeface="+mn-cs"/>
            </a:rPr>
            <a:t>番目に良い数値となっている。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今後も、事業の選択や交付税措置率の高い優良債などを優先的に活用していきたい。</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48578</xdr:rowOff>
    </xdr:from>
    <xdr:to>
      <xdr:col>24</xdr:col>
      <xdr:colOff>558800</xdr:colOff>
      <xdr:row>40</xdr:row>
      <xdr:rowOff>127000</xdr:rowOff>
    </xdr:to>
    <xdr:cxnSp macro="">
      <xdr:nvCxnSpPr>
        <xdr:cNvPr id="379" name="直線コネクタ 378"/>
        <xdr:cNvCxnSpPr/>
      </xdr:nvCxnSpPr>
      <xdr:spPr>
        <a:xfrm flipV="1">
          <a:off x="16179800" y="6906578"/>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3810</xdr:rowOff>
    </xdr:to>
    <xdr:cxnSp macro="">
      <xdr:nvCxnSpPr>
        <xdr:cNvPr id="382" name="直線コネクタ 381"/>
        <xdr:cNvCxnSpPr/>
      </xdr:nvCxnSpPr>
      <xdr:spPr>
        <a:xfrm flipV="1">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83" name="フローチャート : 判断 382"/>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84" name="テキスト ボックス 383"/>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33972</xdr:rowOff>
    </xdr:to>
    <xdr:cxnSp macro="">
      <xdr:nvCxnSpPr>
        <xdr:cNvPr id="385" name="直線コネクタ 384"/>
        <xdr:cNvCxnSpPr/>
      </xdr:nvCxnSpPr>
      <xdr:spPr>
        <a:xfrm flipV="1">
          <a:off x="14401800" y="703326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6" name="フローチャート : 判断 385"/>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7" name="テキスト ボックス 386"/>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33972</xdr:rowOff>
    </xdr:from>
    <xdr:to>
      <xdr:col>21</xdr:col>
      <xdr:colOff>0</xdr:colOff>
      <xdr:row>41</xdr:row>
      <xdr:rowOff>64135</xdr:rowOff>
    </xdr:to>
    <xdr:cxnSp macro="">
      <xdr:nvCxnSpPr>
        <xdr:cNvPr id="388" name="直線コネクタ 387"/>
        <xdr:cNvCxnSpPr/>
      </xdr:nvCxnSpPr>
      <xdr:spPr>
        <a:xfrm flipV="1">
          <a:off x="13512800" y="706342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9" name="フローチャート : 判断 388"/>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90" name="テキスト ボックス 389"/>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91" name="フローチャート : 判断 390"/>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92" name="テキスト ボックス 391"/>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169228</xdr:rowOff>
    </xdr:from>
    <xdr:to>
      <xdr:col>24</xdr:col>
      <xdr:colOff>609600</xdr:colOff>
      <xdr:row>40</xdr:row>
      <xdr:rowOff>99378</xdr:rowOff>
    </xdr:to>
    <xdr:sp macro="" textlink="">
      <xdr:nvSpPr>
        <xdr:cNvPr id="398" name="円/楕円 397"/>
        <xdr:cNvSpPr/>
      </xdr:nvSpPr>
      <xdr:spPr>
        <a:xfrm>
          <a:off x="169672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141305</xdr:rowOff>
    </xdr:from>
    <xdr:ext cx="762000" cy="259045"/>
    <xdr:sp macro="" textlink="">
      <xdr:nvSpPr>
        <xdr:cNvPr id="399" name="公債費負担の状況該当値テキスト"/>
        <xdr:cNvSpPr txBox="1"/>
      </xdr:nvSpPr>
      <xdr:spPr>
        <a:xfrm>
          <a:off x="17106900" y="68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0" name="円/楕円 399"/>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401" name="テキスト ボックス 400"/>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2" name="円/楕円 401"/>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3" name="テキスト ボックス 402"/>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154622</xdr:rowOff>
    </xdr:from>
    <xdr:to>
      <xdr:col>21</xdr:col>
      <xdr:colOff>50800</xdr:colOff>
      <xdr:row>41</xdr:row>
      <xdr:rowOff>84772</xdr:rowOff>
    </xdr:to>
    <xdr:sp macro="" textlink="">
      <xdr:nvSpPr>
        <xdr:cNvPr id="404" name="円/楕円 403"/>
        <xdr:cNvSpPr/>
      </xdr:nvSpPr>
      <xdr:spPr>
        <a:xfrm>
          <a:off x="14351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405" name="テキスト ボックス 404"/>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13335</xdr:rowOff>
    </xdr:from>
    <xdr:to>
      <xdr:col>19</xdr:col>
      <xdr:colOff>533400</xdr:colOff>
      <xdr:row>41</xdr:row>
      <xdr:rowOff>114935</xdr:rowOff>
    </xdr:to>
    <xdr:sp macro="" textlink="">
      <xdr:nvSpPr>
        <xdr:cNvPr id="406" name="円/楕円 405"/>
        <xdr:cNvSpPr/>
      </xdr:nvSpPr>
      <xdr:spPr>
        <a:xfrm>
          <a:off x="13462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99712</xdr:rowOff>
    </xdr:from>
    <xdr:ext cx="762000" cy="259045"/>
    <xdr:sp macro="" textlink="">
      <xdr:nvSpPr>
        <xdr:cNvPr id="407" name="テキスト ボックス 406"/>
        <xdr:cNvSpPr txBox="1"/>
      </xdr:nvSpPr>
      <xdr:spPr>
        <a:xfrm>
          <a:off x="13131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将来負担比率は、借入金や将来支払う可能性のある負担などの残高の程度を指標化したもの。財政の黄色信号である早期健全化基準は</a:t>
          </a:r>
          <a:r>
            <a:rPr lang="en-US" altLang="ja-JP" sz="1100" baseline="0">
              <a:solidFill>
                <a:schemeClr val="dk1"/>
              </a:solidFill>
              <a:latin typeface="+mn-lt"/>
              <a:ea typeface="+mn-ea"/>
              <a:cs typeface="+mn-cs"/>
            </a:rPr>
            <a:t>350.0</a:t>
          </a:r>
          <a:r>
            <a:rPr lang="ja-JP" altLang="ja-JP" sz="1100" baseline="0">
              <a:solidFill>
                <a:schemeClr val="dk1"/>
              </a:solidFill>
              <a:latin typeface="+mn-lt"/>
              <a:ea typeface="+mn-ea"/>
              <a:cs typeface="+mn-cs"/>
            </a:rPr>
            <a:t>％で、この基準値に対して当市は前年度から</a:t>
          </a:r>
          <a:r>
            <a:rPr lang="en-US" altLang="ja-JP" sz="1100" baseline="0">
              <a:solidFill>
                <a:schemeClr val="dk1"/>
              </a:solidFill>
              <a:latin typeface="+mn-lt"/>
              <a:ea typeface="+mn-ea"/>
              <a:cs typeface="+mn-cs"/>
            </a:rPr>
            <a:t>0.9</a:t>
          </a:r>
          <a:r>
            <a:rPr lang="ja-JP" altLang="ja-JP" sz="1100" baseline="0">
              <a:solidFill>
                <a:schemeClr val="dk1"/>
              </a:solidFill>
              <a:latin typeface="+mn-lt"/>
              <a:ea typeface="+mn-ea"/>
              <a:cs typeface="+mn-cs"/>
            </a:rPr>
            <a:t>ポイント良化し、</a:t>
          </a:r>
          <a:r>
            <a:rPr lang="en-US" altLang="ja-JP" sz="1100" baseline="0">
              <a:solidFill>
                <a:schemeClr val="dk1"/>
              </a:solidFill>
              <a:latin typeface="+mn-lt"/>
              <a:ea typeface="+mn-ea"/>
              <a:cs typeface="+mn-cs"/>
            </a:rPr>
            <a:t>64.0</a:t>
          </a:r>
          <a:r>
            <a:rPr lang="ja-JP" altLang="ja-JP" sz="1100" baseline="0">
              <a:solidFill>
                <a:schemeClr val="dk1"/>
              </a:solidFill>
              <a:latin typeface="+mn-lt"/>
              <a:ea typeface="+mn-ea"/>
              <a:cs typeface="+mn-cs"/>
            </a:rPr>
            <a:t>％となった。健全な状態を維持していると言える。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合併特例事業や下水道事業等の進捗によって地方債残高の増加が見込まれるが、計画的な基金の積立や普通交付税の公債費算入額の増加、減債基金など充当可能基金の増加などによる効果で、</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年度以降の過去</a:t>
          </a:r>
          <a:r>
            <a:rPr lang="en-US" altLang="ja-JP" sz="1100" baseline="0">
              <a:solidFill>
                <a:schemeClr val="dk1"/>
              </a:solidFill>
              <a:latin typeface="+mn-lt"/>
              <a:ea typeface="+mn-ea"/>
              <a:cs typeface="+mn-cs"/>
            </a:rPr>
            <a:t>7</a:t>
          </a:r>
          <a:r>
            <a:rPr lang="ja-JP" altLang="ja-JP" sz="1100" baseline="0">
              <a:solidFill>
                <a:schemeClr val="dk1"/>
              </a:solidFill>
              <a:latin typeface="+mn-lt"/>
              <a:ea typeface="+mn-ea"/>
              <a:cs typeface="+mn-cs"/>
            </a:rPr>
            <a:t>年間において、県内</a:t>
          </a:r>
          <a:r>
            <a:rPr lang="en-US" altLang="ja-JP" sz="1100" baseline="0">
              <a:solidFill>
                <a:schemeClr val="dk1"/>
              </a:solidFill>
              <a:latin typeface="+mn-lt"/>
              <a:ea typeface="+mn-ea"/>
              <a:cs typeface="+mn-cs"/>
            </a:rPr>
            <a:t>20</a:t>
          </a:r>
          <a:r>
            <a:rPr lang="ja-JP" altLang="ja-JP" sz="1100" baseline="0">
              <a:solidFill>
                <a:schemeClr val="dk1"/>
              </a:solidFill>
              <a:latin typeface="+mn-lt"/>
              <a:ea typeface="+mn-ea"/>
              <a:cs typeface="+mn-cs"/>
            </a:rPr>
            <a:t>市で常に上位に位置している。今後も事業の見直し等を図りながら、財政の健全性維持に努めていきたい。</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142240</xdr:rowOff>
    </xdr:from>
    <xdr:to>
      <xdr:col>24</xdr:col>
      <xdr:colOff>558800</xdr:colOff>
      <xdr:row>16</xdr:row>
      <xdr:rowOff>149479</xdr:rowOff>
    </xdr:to>
    <xdr:cxnSp macro="">
      <xdr:nvCxnSpPr>
        <xdr:cNvPr id="441" name="直線コネクタ 440"/>
        <xdr:cNvCxnSpPr/>
      </xdr:nvCxnSpPr>
      <xdr:spPr>
        <a:xfrm flipV="1">
          <a:off x="16179800" y="288544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118110</xdr:rowOff>
    </xdr:from>
    <xdr:to>
      <xdr:col>23</xdr:col>
      <xdr:colOff>406400</xdr:colOff>
      <xdr:row>16</xdr:row>
      <xdr:rowOff>149479</xdr:rowOff>
    </xdr:to>
    <xdr:cxnSp macro="">
      <xdr:nvCxnSpPr>
        <xdr:cNvPr id="444" name="直線コネクタ 443"/>
        <xdr:cNvCxnSpPr/>
      </xdr:nvCxnSpPr>
      <xdr:spPr>
        <a:xfrm>
          <a:off x="15290800" y="28613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5" name="フローチャート : 判断 444"/>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6" name="テキスト ボックス 445"/>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116501</xdr:rowOff>
    </xdr:from>
    <xdr:to>
      <xdr:col>22</xdr:col>
      <xdr:colOff>203200</xdr:colOff>
      <xdr:row>16</xdr:row>
      <xdr:rowOff>118110</xdr:rowOff>
    </xdr:to>
    <xdr:cxnSp macro="">
      <xdr:nvCxnSpPr>
        <xdr:cNvPr id="447" name="直線コネクタ 446"/>
        <xdr:cNvCxnSpPr/>
      </xdr:nvCxnSpPr>
      <xdr:spPr>
        <a:xfrm>
          <a:off x="14401800" y="285970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8" name="フローチャート :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9" name="テキスト ボックス 448"/>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116501</xdr:rowOff>
    </xdr:from>
    <xdr:to>
      <xdr:col>21</xdr:col>
      <xdr:colOff>0</xdr:colOff>
      <xdr:row>16</xdr:row>
      <xdr:rowOff>155914</xdr:rowOff>
    </xdr:to>
    <xdr:cxnSp macro="">
      <xdr:nvCxnSpPr>
        <xdr:cNvPr id="450" name="直線コネクタ 449"/>
        <xdr:cNvCxnSpPr/>
      </xdr:nvCxnSpPr>
      <xdr:spPr>
        <a:xfrm flipV="1">
          <a:off x="13512800" y="2859701"/>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1" name="フローチャート : 判断 45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2" name="テキスト ボックス 45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3" name="フローチャート : 判断 45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4" name="テキスト ボックス 45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60" name="円/楕円 459"/>
        <xdr:cNvSpPr/>
      </xdr:nvSpPr>
      <xdr:spPr>
        <a:xfrm>
          <a:off x="16967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63517</xdr:rowOff>
    </xdr:from>
    <xdr:ext cx="762000" cy="259045"/>
    <xdr:sp macro="" textlink="">
      <xdr:nvSpPr>
        <xdr:cNvPr id="461" name="将来負担の状況該当値テキスト"/>
        <xdr:cNvSpPr txBox="1"/>
      </xdr:nvSpPr>
      <xdr:spPr>
        <a:xfrm>
          <a:off x="17106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62" name="円/楕円 461"/>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63" name="テキスト ボックス 462"/>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67310</xdr:rowOff>
    </xdr:from>
    <xdr:to>
      <xdr:col>22</xdr:col>
      <xdr:colOff>254000</xdr:colOff>
      <xdr:row>16</xdr:row>
      <xdr:rowOff>168910</xdr:rowOff>
    </xdr:to>
    <xdr:sp macro="" textlink="">
      <xdr:nvSpPr>
        <xdr:cNvPr id="464" name="円/楕円 463"/>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153687</xdr:rowOff>
    </xdr:from>
    <xdr:ext cx="762000" cy="259045"/>
    <xdr:sp macro="" textlink="">
      <xdr:nvSpPr>
        <xdr:cNvPr id="465" name="テキスト ボックス 464"/>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65701</xdr:rowOff>
    </xdr:from>
    <xdr:to>
      <xdr:col>21</xdr:col>
      <xdr:colOff>50800</xdr:colOff>
      <xdr:row>16</xdr:row>
      <xdr:rowOff>167301</xdr:rowOff>
    </xdr:to>
    <xdr:sp macro="" textlink="">
      <xdr:nvSpPr>
        <xdr:cNvPr id="466" name="円/楕円 465"/>
        <xdr:cNvSpPr/>
      </xdr:nvSpPr>
      <xdr:spPr>
        <a:xfrm>
          <a:off x="14351000" y="28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152078</xdr:rowOff>
    </xdr:from>
    <xdr:ext cx="762000" cy="259045"/>
    <xdr:sp macro="" textlink="">
      <xdr:nvSpPr>
        <xdr:cNvPr id="467" name="テキスト ボックス 466"/>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105114</xdr:rowOff>
    </xdr:from>
    <xdr:to>
      <xdr:col>19</xdr:col>
      <xdr:colOff>533400</xdr:colOff>
      <xdr:row>17</xdr:row>
      <xdr:rowOff>35264</xdr:rowOff>
    </xdr:to>
    <xdr:sp macro="" textlink="">
      <xdr:nvSpPr>
        <xdr:cNvPr id="468" name="円/楕円 467"/>
        <xdr:cNvSpPr/>
      </xdr:nvSpPr>
      <xdr:spPr>
        <a:xfrm>
          <a:off x="13462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20041</xdr:rowOff>
    </xdr:from>
    <xdr:ext cx="762000" cy="259045"/>
    <xdr:sp macro="" textlink="">
      <xdr:nvSpPr>
        <xdr:cNvPr id="469" name="テキスト ボックス 468"/>
        <xdr:cNvSpPr txBox="1"/>
      </xdr:nvSpPr>
      <xdr:spPr>
        <a:xfrm>
          <a:off x="13131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新潟県新発田市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100,314
99,813
533.10
51,688,982
50,217,909
1,179,835
26,297,596
54,043,679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前年度から</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ポイントの良化となり、類似団体平均と比較しても</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ポイント低い（良好な）水準にあり、過去５年間も同様の傾向で推移している。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良化の要因は、職員の退職手当支給額の減によるものが大きい。</a:t>
          </a:r>
          <a:endParaRPr lang="ja-JP" altLang="ja-JP" sz="1100">
            <a:solidFill>
              <a:schemeClr val="dk1"/>
            </a:solidFill>
            <a:latin typeface="+mn-lt"/>
            <a:ea typeface="+mn-ea"/>
            <a:cs typeface="+mn-cs"/>
          </a:endParaRPr>
        </a:p>
        <a:p>
          <a:pPr rtl="0" fontAlgn="base"/>
          <a:r>
            <a:rPr lang="ja-JP" altLang="ja-JP" sz="1100" baseline="0">
              <a:solidFill>
                <a:schemeClr val="dk1"/>
              </a:solidFill>
              <a:latin typeface="+mn-lt"/>
              <a:ea typeface="+mn-ea"/>
              <a:cs typeface="+mn-cs"/>
            </a:rPr>
            <a:t>　これまでも、</a:t>
          </a:r>
          <a:r>
            <a:rPr lang="ja-JP" altLang="ja-JP" sz="1100" b="0" i="0" baseline="0">
              <a:solidFill>
                <a:schemeClr val="dk1"/>
              </a:solidFill>
              <a:latin typeface="+mn-lt"/>
              <a:ea typeface="+mn-ea"/>
              <a:cs typeface="+mn-cs"/>
            </a:rPr>
            <a:t>定員管理や給与の適正化などの行財政改革を行ってきたところであるが、引き続き人件費比率の抑制を図っていきたい。</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46990</xdr:rowOff>
    </xdr:to>
    <xdr:cxnSp macro="">
      <xdr:nvCxnSpPr>
        <xdr:cNvPr id="66" name="直線コネクタ 65"/>
        <xdr:cNvCxnSpPr/>
      </xdr:nvCxnSpPr>
      <xdr:spPr>
        <a:xfrm flipV="1">
          <a:off x="3987800" y="600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35</xdr:row>
      <xdr:rowOff>46990</xdr:rowOff>
    </xdr:to>
    <xdr:cxnSp macro="">
      <xdr:nvCxnSpPr>
        <xdr:cNvPr id="69" name="直線コネクタ 68"/>
        <xdr:cNvCxnSpPr/>
      </xdr:nvCxnSpPr>
      <xdr:spPr>
        <a:xfrm>
          <a:off x="3098800" y="5918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35</xdr:row>
      <xdr:rowOff>115570</xdr:rowOff>
    </xdr:to>
    <xdr:cxnSp macro="">
      <xdr:nvCxnSpPr>
        <xdr:cNvPr id="72" name="直線コネクタ 71"/>
        <xdr:cNvCxnSpPr/>
      </xdr:nvCxnSpPr>
      <xdr:spPr>
        <a:xfrm flipV="1">
          <a:off x="2209800" y="59182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168910</xdr:rowOff>
    </xdr:to>
    <xdr:cxnSp macro="">
      <xdr:nvCxnSpPr>
        <xdr:cNvPr id="75" name="直線コネクタ 74"/>
        <xdr:cNvCxnSpPr/>
      </xdr:nvCxnSpPr>
      <xdr:spPr>
        <a:xfrm flipV="1">
          <a:off x="1320800" y="611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129540</xdr:rowOff>
    </xdr:from>
    <xdr:to>
      <xdr:col>7</xdr:col>
      <xdr:colOff>66675</xdr:colOff>
      <xdr:row>35</xdr:row>
      <xdr:rowOff>59690</xdr:rowOff>
    </xdr:to>
    <xdr:sp macro="" textlink="">
      <xdr:nvSpPr>
        <xdr:cNvPr id="85" name="円/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1" name="円/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　前年度と比べて</a:t>
          </a:r>
          <a:r>
            <a:rPr lang="en-US" altLang="ja-JP" sz="1100" baseline="0">
              <a:solidFill>
                <a:schemeClr val="dk1"/>
              </a:solidFill>
              <a:latin typeface="+mn-lt"/>
              <a:ea typeface="+mn-ea"/>
              <a:cs typeface="+mn-cs"/>
            </a:rPr>
            <a:t>0.4</a:t>
          </a:r>
          <a:r>
            <a:rPr lang="ja-JP" altLang="ja-JP" sz="1100" baseline="0">
              <a:solidFill>
                <a:schemeClr val="dk1"/>
              </a:solidFill>
              <a:latin typeface="+mn-lt"/>
              <a:ea typeface="+mn-ea"/>
              <a:cs typeface="+mn-cs"/>
            </a:rPr>
            <a:t>ポイント良化した。また、類似団体平均よりも</a:t>
          </a:r>
          <a:r>
            <a:rPr lang="en-US" altLang="ja-JP" sz="1100" baseline="0">
              <a:solidFill>
                <a:schemeClr val="dk1"/>
              </a:solidFill>
              <a:latin typeface="+mn-lt"/>
              <a:ea typeface="+mn-ea"/>
              <a:cs typeface="+mn-cs"/>
            </a:rPr>
            <a:t>3.9</a:t>
          </a:r>
          <a:r>
            <a:rPr lang="ja-JP" altLang="ja-JP" sz="1100" baseline="0">
              <a:solidFill>
                <a:schemeClr val="dk1"/>
              </a:solidFill>
              <a:latin typeface="+mn-lt"/>
              <a:ea typeface="+mn-ea"/>
              <a:cs typeface="+mn-cs"/>
            </a:rPr>
            <a:t>ポイント低く抑えられている傾向も、これまでと同様である。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　年次的に取り組んできた松くい虫防除事業の縮小などが主な要因である。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も引き続き予算編成過程において、経常的な経費については無駄を排除し、抑制を図るとともに、更新時期を迎える老朽化した公共施設について、市全体の公共施設等総合管理計画に基づき、施設管理費の抑制を検討していきたい。</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72136</xdr:rowOff>
    </xdr:to>
    <xdr:cxnSp macro="">
      <xdr:nvCxnSpPr>
        <xdr:cNvPr id="125" name="直線コネクタ 124"/>
        <xdr:cNvCxnSpPr/>
      </xdr:nvCxnSpPr>
      <xdr:spPr>
        <a:xfrm flipV="1">
          <a:off x="15671800" y="24358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161290</xdr:rowOff>
    </xdr:from>
    <xdr:to>
      <xdr:col>22</xdr:col>
      <xdr:colOff>565150</xdr:colOff>
      <xdr:row>14</xdr:row>
      <xdr:rowOff>72136</xdr:rowOff>
    </xdr:to>
    <xdr:cxnSp macro="">
      <xdr:nvCxnSpPr>
        <xdr:cNvPr id="128" name="直線コネクタ 127"/>
        <xdr:cNvCxnSpPr/>
      </xdr:nvCxnSpPr>
      <xdr:spPr>
        <a:xfrm>
          <a:off x="14782800" y="23901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13</xdr:row>
      <xdr:rowOff>170434</xdr:rowOff>
    </xdr:to>
    <xdr:cxnSp macro="">
      <xdr:nvCxnSpPr>
        <xdr:cNvPr id="131" name="直線コネクタ 130"/>
        <xdr:cNvCxnSpPr/>
      </xdr:nvCxnSpPr>
      <xdr:spPr>
        <a:xfrm flipV="1">
          <a:off x="13893800" y="2390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13</xdr:row>
      <xdr:rowOff>170434</xdr:rowOff>
    </xdr:to>
    <xdr:cxnSp macro="">
      <xdr:nvCxnSpPr>
        <xdr:cNvPr id="134" name="直線コネクタ 133"/>
        <xdr:cNvCxnSpPr/>
      </xdr:nvCxnSpPr>
      <xdr:spPr>
        <a:xfrm>
          <a:off x="13004800" y="2344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4" name="円/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21336</xdr:rowOff>
    </xdr:from>
    <xdr:to>
      <xdr:col>22</xdr:col>
      <xdr:colOff>615950</xdr:colOff>
      <xdr:row>14</xdr:row>
      <xdr:rowOff>122936</xdr:rowOff>
    </xdr:to>
    <xdr:sp macro="" textlink="">
      <xdr:nvSpPr>
        <xdr:cNvPr id="146" name="円/楕円 145"/>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133113</xdr:rowOff>
    </xdr:from>
    <xdr:ext cx="736600" cy="259045"/>
    <xdr:sp macro="" textlink="">
      <xdr:nvSpPr>
        <xdr:cNvPr id="147" name="テキスト ボックス 146"/>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110490</xdr:rowOff>
    </xdr:from>
    <xdr:to>
      <xdr:col>21</xdr:col>
      <xdr:colOff>412750</xdr:colOff>
      <xdr:row>14</xdr:row>
      <xdr:rowOff>40640</xdr:rowOff>
    </xdr:to>
    <xdr:sp macro="" textlink="">
      <xdr:nvSpPr>
        <xdr:cNvPr id="148" name="円/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119634</xdr:rowOff>
    </xdr:from>
    <xdr:to>
      <xdr:col>20</xdr:col>
      <xdr:colOff>209550</xdr:colOff>
      <xdr:row>14</xdr:row>
      <xdr:rowOff>49784</xdr:rowOff>
    </xdr:to>
    <xdr:sp macro="" textlink="">
      <xdr:nvSpPr>
        <xdr:cNvPr id="150" name="円/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前年度と比べて</a:t>
          </a:r>
          <a:r>
            <a:rPr lang="en-US" altLang="ja-JP" sz="1100" baseline="0">
              <a:solidFill>
                <a:schemeClr val="dk1"/>
              </a:solidFill>
              <a:latin typeface="+mn-lt"/>
              <a:ea typeface="+mn-ea"/>
              <a:cs typeface="+mn-cs"/>
            </a:rPr>
            <a:t>1.6</a:t>
          </a:r>
          <a:r>
            <a:rPr lang="ja-JP" altLang="ja-JP" sz="1100" baseline="0">
              <a:solidFill>
                <a:schemeClr val="dk1"/>
              </a:solidFill>
              <a:latin typeface="+mn-lt"/>
              <a:ea typeface="+mn-ea"/>
              <a:cs typeface="+mn-cs"/>
            </a:rPr>
            <a:t>ポイント指標が上昇した。類似団体平均との差も</a:t>
          </a:r>
          <a:r>
            <a:rPr lang="en-US" altLang="ja-JP" sz="1100" baseline="0">
              <a:solidFill>
                <a:schemeClr val="dk1"/>
              </a:solidFill>
              <a:latin typeface="+mn-lt"/>
              <a:ea typeface="+mn-ea"/>
              <a:cs typeface="+mn-cs"/>
            </a:rPr>
            <a:t>0.5</a:t>
          </a:r>
          <a:r>
            <a:rPr lang="ja-JP" altLang="ja-JP" sz="1100" baseline="0">
              <a:solidFill>
                <a:schemeClr val="dk1"/>
              </a:solidFill>
              <a:latin typeface="+mn-lt"/>
              <a:ea typeface="+mn-ea"/>
              <a:cs typeface="+mn-cs"/>
            </a:rPr>
            <a:t>ポイントと縮小し、これまでの傾向から変化している。</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こども子育て支援関連経費や、生活保護、障害者自立支援費などが年々増加している状況である。当市の施策として実施するものもあるが、生活保護費の増加等については、新たな企業誘致に向けた工業団地の造成や、農産物のブランド化、販路拡大などにより、産業振興による雇用の確保などに取り組んでいるところである。</a:t>
          </a:r>
          <a:endParaRPr lang="en-US" altLang="ja-JP" sz="110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55</xdr:row>
      <xdr:rowOff>82550</xdr:rowOff>
    </xdr:to>
    <xdr:cxnSp macro="">
      <xdr:nvCxnSpPr>
        <xdr:cNvPr id="186" name="直線コネクタ 185"/>
        <xdr:cNvCxnSpPr/>
      </xdr:nvCxnSpPr>
      <xdr:spPr>
        <a:xfrm>
          <a:off x="3987800" y="9309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165100</xdr:rowOff>
    </xdr:to>
    <xdr:cxnSp macro="">
      <xdr:nvCxnSpPr>
        <xdr:cNvPr id="189" name="直線コネクタ 188"/>
        <xdr:cNvCxnSpPr/>
      </xdr:nvCxnSpPr>
      <xdr:spPr>
        <a:xfrm flipV="1">
          <a:off x="3098800" y="930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127000</xdr:rowOff>
    </xdr:from>
    <xdr:to>
      <xdr:col>5</xdr:col>
      <xdr:colOff>600075</xdr:colOff>
      <xdr:row>57</xdr:row>
      <xdr:rowOff>57150</xdr:rowOff>
    </xdr:to>
    <xdr:sp macro="" textlink="">
      <xdr:nvSpPr>
        <xdr:cNvPr id="190" name="フローチャート : 判断 189"/>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191" name="テキスト ボックス 190"/>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165100</xdr:rowOff>
    </xdr:to>
    <xdr:cxnSp macro="">
      <xdr:nvCxnSpPr>
        <xdr:cNvPr id="192" name="直線コネクタ 191"/>
        <xdr:cNvCxnSpPr/>
      </xdr:nvCxnSpPr>
      <xdr:spPr>
        <a:xfrm>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3" name="フローチャート : 判断 192"/>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4" name="テキスト ボックス 19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54</xdr:row>
      <xdr:rowOff>127000</xdr:rowOff>
    </xdr:to>
    <xdr:cxnSp macro="">
      <xdr:nvCxnSpPr>
        <xdr:cNvPr id="195" name="直線コネクタ 194"/>
        <xdr:cNvCxnSpPr/>
      </xdr:nvCxnSpPr>
      <xdr:spPr>
        <a:xfrm>
          <a:off x="1320800" y="9245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3" name="円/楕円 212"/>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4" name="テキスト ボックス 213"/>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その他には、維持補修費、投資・出資・貸付金及び繰出金が区分される。前年度比較で</a:t>
          </a:r>
          <a:r>
            <a:rPr lang="en-US" altLang="ja-JP" sz="1100" baseline="0">
              <a:solidFill>
                <a:schemeClr val="dk1"/>
              </a:solidFill>
              <a:latin typeface="+mn-lt"/>
              <a:ea typeface="+mn-ea"/>
              <a:cs typeface="+mn-cs"/>
            </a:rPr>
            <a:t>0.8</a:t>
          </a:r>
          <a:r>
            <a:rPr lang="ja-JP" altLang="ja-JP" sz="1100" baseline="0">
              <a:solidFill>
                <a:schemeClr val="dk1"/>
              </a:solidFill>
              <a:latin typeface="+mn-lt"/>
              <a:ea typeface="+mn-ea"/>
              <a:cs typeface="+mn-cs"/>
            </a:rPr>
            <a:t>ポイント上昇し、類似団体平均との差は</a:t>
          </a:r>
          <a:r>
            <a:rPr lang="en-US" altLang="ja-JP" sz="1100" baseline="0">
              <a:solidFill>
                <a:schemeClr val="dk1"/>
              </a:solidFill>
              <a:latin typeface="+mn-lt"/>
              <a:ea typeface="+mn-ea"/>
              <a:cs typeface="+mn-cs"/>
            </a:rPr>
            <a:t>4.6</a:t>
          </a:r>
          <a:r>
            <a:rPr lang="ja-JP" altLang="ja-JP" sz="1100" baseline="0">
              <a:solidFill>
                <a:schemeClr val="dk1"/>
              </a:solidFill>
              <a:latin typeface="+mn-lt"/>
              <a:ea typeface="+mn-ea"/>
              <a:cs typeface="+mn-cs"/>
            </a:rPr>
            <a:t>ポイントであり、前年同様、類似団体平均より高い状況にある。</a:t>
          </a:r>
          <a:endParaRPr lang="ja-JP" altLang="ja-JP" sz="1100">
            <a:solidFill>
              <a:schemeClr val="dk1"/>
            </a:solidFill>
            <a:latin typeface="+mn-lt"/>
            <a:ea typeface="+mn-ea"/>
            <a:cs typeface="+mn-cs"/>
          </a:endParaRPr>
        </a:p>
        <a:p>
          <a:pPr fontAlgn="base"/>
          <a:r>
            <a:rPr lang="ja-JP" altLang="ja-JP" sz="1100" baseline="0">
              <a:solidFill>
                <a:schemeClr val="dk1"/>
              </a:solidFill>
              <a:latin typeface="+mn-lt"/>
              <a:ea typeface="+mn-ea"/>
              <a:cs typeface="+mn-cs"/>
            </a:rPr>
            <a:t>　過去</a:t>
          </a:r>
          <a:r>
            <a:rPr lang="en-US" altLang="ja-JP" sz="1100" baseline="0">
              <a:solidFill>
                <a:schemeClr val="dk1"/>
              </a:solidFill>
              <a:latin typeface="+mn-lt"/>
              <a:ea typeface="+mn-ea"/>
              <a:cs typeface="+mn-cs"/>
            </a:rPr>
            <a:t>5</a:t>
          </a:r>
          <a:r>
            <a:rPr lang="ja-JP" altLang="ja-JP" sz="1100" baseline="0">
              <a:solidFill>
                <a:schemeClr val="dk1"/>
              </a:solidFill>
              <a:latin typeface="+mn-lt"/>
              <a:ea typeface="+mn-ea"/>
              <a:cs typeface="+mn-cs"/>
            </a:rPr>
            <a:t>年間も同様の傾向にあるが、主な要因は維持補修費における除雪費の増、特別会計に対する繰出金の増によるものである。繰出金については、各事業における基準内繰出を基本とし、事業内容の精査、一般会計同様の経費削減努力を促し、収益に見合った事業を展開するように努めたい。</a:t>
          </a:r>
          <a:endParaRPr lang="en-US" altLang="ja-JP" sz="110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88900</xdr:rowOff>
    </xdr:from>
    <xdr:to>
      <xdr:col>24</xdr:col>
      <xdr:colOff>31750</xdr:colOff>
      <xdr:row>60</xdr:row>
      <xdr:rowOff>165100</xdr:rowOff>
    </xdr:to>
    <xdr:cxnSp macro="">
      <xdr:nvCxnSpPr>
        <xdr:cNvPr id="251" name="直線コネクタ 250"/>
        <xdr:cNvCxnSpPr/>
      </xdr:nvCxnSpPr>
      <xdr:spPr>
        <a:xfrm>
          <a:off x="15671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41275</xdr:rowOff>
    </xdr:from>
    <xdr:to>
      <xdr:col>22</xdr:col>
      <xdr:colOff>565150</xdr:colOff>
      <xdr:row>60</xdr:row>
      <xdr:rowOff>88900</xdr:rowOff>
    </xdr:to>
    <xdr:cxnSp macro="">
      <xdr:nvCxnSpPr>
        <xdr:cNvPr id="254" name="直線コネクタ 253"/>
        <xdr:cNvCxnSpPr/>
      </xdr:nvCxnSpPr>
      <xdr:spPr>
        <a:xfrm>
          <a:off x="14782800" y="10328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55" name="フローチャート : 判断 254"/>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56" name="テキスト ボックス 255"/>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31750</xdr:rowOff>
    </xdr:from>
    <xdr:to>
      <xdr:col>21</xdr:col>
      <xdr:colOff>361950</xdr:colOff>
      <xdr:row>60</xdr:row>
      <xdr:rowOff>41275</xdr:rowOff>
    </xdr:to>
    <xdr:cxnSp macro="">
      <xdr:nvCxnSpPr>
        <xdr:cNvPr id="257" name="直線コネクタ 256"/>
        <xdr:cNvCxnSpPr/>
      </xdr:nvCxnSpPr>
      <xdr:spPr>
        <a:xfrm>
          <a:off x="13893800" y="10318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9525</xdr:rowOff>
    </xdr:from>
    <xdr:to>
      <xdr:col>21</xdr:col>
      <xdr:colOff>412750</xdr:colOff>
      <xdr:row>58</xdr:row>
      <xdr:rowOff>111125</xdr:rowOff>
    </xdr:to>
    <xdr:sp macro="" textlink="">
      <xdr:nvSpPr>
        <xdr:cNvPr id="258" name="フローチャート : 判断 257"/>
        <xdr:cNvSpPr/>
      </xdr:nvSpPr>
      <xdr:spPr>
        <a:xfrm>
          <a:off x="14732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121302</xdr:rowOff>
    </xdr:from>
    <xdr:ext cx="762000" cy="259045"/>
    <xdr:sp macro="" textlink="">
      <xdr:nvSpPr>
        <xdr:cNvPr id="259" name="テキスト ボックス 258"/>
        <xdr:cNvSpPr txBox="1"/>
      </xdr:nvSpPr>
      <xdr:spPr>
        <a:xfrm>
          <a:off x="14401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31750</xdr:rowOff>
    </xdr:to>
    <xdr:cxnSp macro="">
      <xdr:nvCxnSpPr>
        <xdr:cNvPr id="260" name="直線コネクタ 259"/>
        <xdr:cNvCxnSpPr/>
      </xdr:nvCxnSpPr>
      <xdr:spPr>
        <a:xfrm>
          <a:off x="13004800" y="10261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0</xdr:rowOff>
    </xdr:from>
    <xdr:to>
      <xdr:col>20</xdr:col>
      <xdr:colOff>209550</xdr:colOff>
      <xdr:row>58</xdr:row>
      <xdr:rowOff>101600</xdr:rowOff>
    </xdr:to>
    <xdr:sp macro="" textlink="">
      <xdr:nvSpPr>
        <xdr:cNvPr id="261" name="フローチャート : 判断 260"/>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142875</xdr:rowOff>
    </xdr:from>
    <xdr:to>
      <xdr:col>19</xdr:col>
      <xdr:colOff>6350</xdr:colOff>
      <xdr:row>58</xdr:row>
      <xdr:rowOff>73025</xdr:rowOff>
    </xdr:to>
    <xdr:sp macro="" textlink="">
      <xdr:nvSpPr>
        <xdr:cNvPr id="263" name="フローチャート : 判断 262"/>
        <xdr:cNvSpPr/>
      </xdr:nvSpPr>
      <xdr:spPr>
        <a:xfrm>
          <a:off x="12954000" y="991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83202</xdr:rowOff>
    </xdr:from>
    <xdr:ext cx="762000" cy="259045"/>
    <xdr:sp macro="" textlink="">
      <xdr:nvSpPr>
        <xdr:cNvPr id="264" name="テキスト ボックス 263"/>
        <xdr:cNvSpPr txBox="1"/>
      </xdr:nvSpPr>
      <xdr:spPr>
        <a:xfrm>
          <a:off x="126238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114300</xdr:rowOff>
    </xdr:from>
    <xdr:to>
      <xdr:col>24</xdr:col>
      <xdr:colOff>82550</xdr:colOff>
      <xdr:row>61</xdr:row>
      <xdr:rowOff>44450</xdr:rowOff>
    </xdr:to>
    <xdr:sp macro="" textlink="">
      <xdr:nvSpPr>
        <xdr:cNvPr id="270" name="円/楕円 269"/>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22877</xdr:rowOff>
    </xdr:from>
    <xdr:ext cx="762000" cy="259045"/>
    <xdr:sp macro="" textlink="">
      <xdr:nvSpPr>
        <xdr:cNvPr id="271"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38100</xdr:rowOff>
    </xdr:from>
    <xdr:to>
      <xdr:col>22</xdr:col>
      <xdr:colOff>615950</xdr:colOff>
      <xdr:row>60</xdr:row>
      <xdr:rowOff>139700</xdr:rowOff>
    </xdr:to>
    <xdr:sp macro="" textlink="">
      <xdr:nvSpPr>
        <xdr:cNvPr id="272" name="円/楕円 271"/>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124477</xdr:rowOff>
    </xdr:from>
    <xdr:ext cx="736600" cy="259045"/>
    <xdr:sp macro="" textlink="">
      <xdr:nvSpPr>
        <xdr:cNvPr id="273" name="テキスト ボックス 272"/>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161925</xdr:rowOff>
    </xdr:from>
    <xdr:to>
      <xdr:col>21</xdr:col>
      <xdr:colOff>412750</xdr:colOff>
      <xdr:row>60</xdr:row>
      <xdr:rowOff>92075</xdr:rowOff>
    </xdr:to>
    <xdr:sp macro="" textlink="">
      <xdr:nvSpPr>
        <xdr:cNvPr id="274" name="円/楕円 273"/>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76852</xdr:rowOff>
    </xdr:from>
    <xdr:ext cx="762000" cy="259045"/>
    <xdr:sp macro="" textlink="">
      <xdr:nvSpPr>
        <xdr:cNvPr id="275" name="テキスト ボックス 274"/>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152400</xdr:rowOff>
    </xdr:from>
    <xdr:to>
      <xdr:col>20</xdr:col>
      <xdr:colOff>209550</xdr:colOff>
      <xdr:row>60</xdr:row>
      <xdr:rowOff>82550</xdr:rowOff>
    </xdr:to>
    <xdr:sp macro="" textlink="">
      <xdr:nvSpPr>
        <xdr:cNvPr id="276" name="円/楕円 275"/>
        <xdr:cNvSpPr/>
      </xdr:nvSpPr>
      <xdr:spPr>
        <a:xfrm>
          <a:off x="13843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67327</xdr:rowOff>
    </xdr:from>
    <xdr:ext cx="762000" cy="259045"/>
    <xdr:sp macro="" textlink="">
      <xdr:nvSpPr>
        <xdr:cNvPr id="277" name="テキスト ボックス 276"/>
        <xdr:cNvSpPr txBox="1"/>
      </xdr:nvSpPr>
      <xdr:spPr>
        <a:xfrm>
          <a:off x="13512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78" name="円/楕円 277"/>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79" name="テキスト ボックス 278"/>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latin typeface="+mn-lt"/>
              <a:ea typeface="+mn-ea"/>
              <a:cs typeface="+mn-cs"/>
            </a:rPr>
            <a:t>　前年度から</a:t>
          </a:r>
          <a:r>
            <a:rPr lang="en-US" altLang="ja-JP" sz="1100" baseline="0">
              <a:solidFill>
                <a:schemeClr val="dk1"/>
              </a:solidFill>
              <a:latin typeface="+mn-lt"/>
              <a:ea typeface="+mn-ea"/>
              <a:cs typeface="+mn-cs"/>
            </a:rPr>
            <a:t>0.9</a:t>
          </a:r>
          <a:r>
            <a:rPr lang="ja-JP" altLang="ja-JP" sz="1100" baseline="0">
              <a:solidFill>
                <a:schemeClr val="dk1"/>
              </a:solidFill>
              <a:latin typeface="+mn-lt"/>
              <a:ea typeface="+mn-ea"/>
              <a:cs typeface="+mn-cs"/>
            </a:rPr>
            <a:t>ポイント良化し、類似団体平均との差も逆転した。</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　前年に引き続き、主に、一部事務組合が所管する広域ごみ処理施設運営事業において、起債償還の一部完了に伴う特別負担金の減額による。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今後は一部事務組合の所管施設の老朽化に伴う更新経費の発生が見込まれ、補助費等の上昇も予想される。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経費削減に向けて、当市が進める行政改革と同様の取り組みを一部事務組合にも促し、協力を得ていきたい。</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52705</xdr:rowOff>
    </xdr:to>
    <xdr:cxnSp macro="">
      <xdr:nvCxnSpPr>
        <xdr:cNvPr id="307" name="直線コネクタ 306"/>
        <xdr:cNvCxnSpPr/>
      </xdr:nvCxnSpPr>
      <xdr:spPr>
        <a:xfrm flipV="1">
          <a:off x="15671800" y="63449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52705</xdr:rowOff>
    </xdr:from>
    <xdr:to>
      <xdr:col>22</xdr:col>
      <xdr:colOff>565150</xdr:colOff>
      <xdr:row>37</xdr:row>
      <xdr:rowOff>81280</xdr:rowOff>
    </xdr:to>
    <xdr:cxnSp macro="">
      <xdr:nvCxnSpPr>
        <xdr:cNvPr id="310" name="直線コネクタ 309"/>
        <xdr:cNvCxnSpPr/>
      </xdr:nvCxnSpPr>
      <xdr:spPr>
        <a:xfrm flipV="1">
          <a:off x="14782800" y="6396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615950</xdr:colOff>
      <xdr:row>37</xdr:row>
      <xdr:rowOff>63500</xdr:rowOff>
    </xdr:to>
    <xdr:sp macro="" textlink="">
      <xdr:nvSpPr>
        <xdr:cNvPr id="311" name="フローチャート : 判断 310"/>
        <xdr:cNvSpPr/>
      </xdr:nvSpPr>
      <xdr:spPr>
        <a:xfrm>
          <a:off x="15621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73677</xdr:rowOff>
    </xdr:from>
    <xdr:ext cx="736600" cy="259045"/>
    <xdr:sp macro="" textlink="">
      <xdr:nvSpPr>
        <xdr:cNvPr id="312" name="テキスト ボックス 311"/>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81280</xdr:rowOff>
    </xdr:from>
    <xdr:to>
      <xdr:col>21</xdr:col>
      <xdr:colOff>361950</xdr:colOff>
      <xdr:row>37</xdr:row>
      <xdr:rowOff>144145</xdr:rowOff>
    </xdr:to>
    <xdr:cxnSp macro="">
      <xdr:nvCxnSpPr>
        <xdr:cNvPr id="313" name="直線コネクタ 312"/>
        <xdr:cNvCxnSpPr/>
      </xdr:nvCxnSpPr>
      <xdr:spPr>
        <a:xfrm flipV="1">
          <a:off x="13893800" y="64249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127635</xdr:rowOff>
    </xdr:from>
    <xdr:to>
      <xdr:col>21</xdr:col>
      <xdr:colOff>412750</xdr:colOff>
      <xdr:row>37</xdr:row>
      <xdr:rowOff>57785</xdr:rowOff>
    </xdr:to>
    <xdr:sp macro="" textlink="">
      <xdr:nvSpPr>
        <xdr:cNvPr id="314" name="フローチャート : 判断 313"/>
        <xdr:cNvSpPr/>
      </xdr:nvSpPr>
      <xdr:spPr>
        <a:xfrm>
          <a:off x="14732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67962</xdr:rowOff>
    </xdr:from>
    <xdr:ext cx="762000" cy="259045"/>
    <xdr:sp macro="" textlink="">
      <xdr:nvSpPr>
        <xdr:cNvPr id="315" name="テキスト ボックス 314"/>
        <xdr:cNvSpPr txBox="1"/>
      </xdr:nvSpPr>
      <xdr:spPr>
        <a:xfrm>
          <a:off x="14401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144145</xdr:rowOff>
    </xdr:from>
    <xdr:to>
      <xdr:col>20</xdr:col>
      <xdr:colOff>158750</xdr:colOff>
      <xdr:row>38</xdr:row>
      <xdr:rowOff>41275</xdr:rowOff>
    </xdr:to>
    <xdr:cxnSp macro="">
      <xdr:nvCxnSpPr>
        <xdr:cNvPr id="316" name="直線コネクタ 315"/>
        <xdr:cNvCxnSpPr/>
      </xdr:nvCxnSpPr>
      <xdr:spPr>
        <a:xfrm flipV="1">
          <a:off x="13004800" y="64877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121920</xdr:rowOff>
    </xdr:from>
    <xdr:to>
      <xdr:col>20</xdr:col>
      <xdr:colOff>209550</xdr:colOff>
      <xdr:row>37</xdr:row>
      <xdr:rowOff>52070</xdr:rowOff>
    </xdr:to>
    <xdr:sp macro="" textlink="">
      <xdr:nvSpPr>
        <xdr:cNvPr id="317" name="フローチャート : 判断 316"/>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18" name="テキスト ボックス 317"/>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9" name="フローチャート :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20" name="テキスト ボックス 319"/>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6" name="円/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7"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xdr:rowOff>
    </xdr:from>
    <xdr:to>
      <xdr:col>22</xdr:col>
      <xdr:colOff>615950</xdr:colOff>
      <xdr:row>37</xdr:row>
      <xdr:rowOff>103505</xdr:rowOff>
    </xdr:to>
    <xdr:sp macro="" textlink="">
      <xdr:nvSpPr>
        <xdr:cNvPr id="328" name="円/楕円 327"/>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88282</xdr:rowOff>
    </xdr:from>
    <xdr:ext cx="736600" cy="259045"/>
    <xdr:sp macro="" textlink="">
      <xdr:nvSpPr>
        <xdr:cNvPr id="329" name="テキスト ボックス 328"/>
        <xdr:cNvSpPr txBox="1"/>
      </xdr:nvSpPr>
      <xdr:spPr>
        <a:xfrm>
          <a:off x="15290800" y="643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30480</xdr:rowOff>
    </xdr:from>
    <xdr:to>
      <xdr:col>21</xdr:col>
      <xdr:colOff>412750</xdr:colOff>
      <xdr:row>37</xdr:row>
      <xdr:rowOff>132080</xdr:rowOff>
    </xdr:to>
    <xdr:sp macro="" textlink="">
      <xdr:nvSpPr>
        <xdr:cNvPr id="330" name="円/楕円 329"/>
        <xdr:cNvSpPr/>
      </xdr:nvSpPr>
      <xdr:spPr>
        <a:xfrm>
          <a:off x="14732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116857</xdr:rowOff>
    </xdr:from>
    <xdr:ext cx="762000" cy="259045"/>
    <xdr:sp macro="" textlink="">
      <xdr:nvSpPr>
        <xdr:cNvPr id="331" name="テキスト ボックス 330"/>
        <xdr:cNvSpPr txBox="1"/>
      </xdr:nvSpPr>
      <xdr:spPr>
        <a:xfrm>
          <a:off x="14401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93345</xdr:rowOff>
    </xdr:from>
    <xdr:to>
      <xdr:col>20</xdr:col>
      <xdr:colOff>209550</xdr:colOff>
      <xdr:row>38</xdr:row>
      <xdr:rowOff>23495</xdr:rowOff>
    </xdr:to>
    <xdr:sp macro="" textlink="">
      <xdr:nvSpPr>
        <xdr:cNvPr id="332" name="円/楕円 331"/>
        <xdr:cNvSpPr/>
      </xdr:nvSpPr>
      <xdr:spPr>
        <a:xfrm>
          <a:off x="13843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8272</xdr:rowOff>
    </xdr:from>
    <xdr:ext cx="762000" cy="259045"/>
    <xdr:sp macro="" textlink="">
      <xdr:nvSpPr>
        <xdr:cNvPr id="333" name="テキスト ボックス 332"/>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161925</xdr:rowOff>
    </xdr:from>
    <xdr:to>
      <xdr:col>19</xdr:col>
      <xdr:colOff>6350</xdr:colOff>
      <xdr:row>38</xdr:row>
      <xdr:rowOff>92075</xdr:rowOff>
    </xdr:to>
    <xdr:sp macro="" textlink="">
      <xdr:nvSpPr>
        <xdr:cNvPr id="334" name="円/楕円 333"/>
        <xdr:cNvSpPr/>
      </xdr:nvSpPr>
      <xdr:spPr>
        <a:xfrm>
          <a:off x="12954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76852</xdr:rowOff>
    </xdr:from>
    <xdr:ext cx="762000" cy="259045"/>
    <xdr:sp macro="" textlink="">
      <xdr:nvSpPr>
        <xdr:cNvPr id="335" name="テキスト ボックス 334"/>
        <xdr:cNvSpPr txBox="1"/>
      </xdr:nvSpPr>
      <xdr:spPr>
        <a:xfrm>
          <a:off x="12623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前年度から</a:t>
          </a:r>
          <a:r>
            <a:rPr lang="en-US" altLang="ja-JP" sz="1100" baseline="0">
              <a:solidFill>
                <a:schemeClr val="dk1"/>
              </a:solidFill>
              <a:latin typeface="+mn-lt"/>
              <a:ea typeface="+mn-ea"/>
              <a:cs typeface="+mn-cs"/>
            </a:rPr>
            <a:t>1.0</a:t>
          </a:r>
          <a:r>
            <a:rPr lang="ja-JP" altLang="ja-JP" sz="1100" baseline="0">
              <a:solidFill>
                <a:schemeClr val="dk1"/>
              </a:solidFill>
              <a:latin typeface="+mn-lt"/>
              <a:ea typeface="+mn-ea"/>
              <a:cs typeface="+mn-cs"/>
            </a:rPr>
            <a:t>ポイント良化し、決算額も減少している。また、類似団体平均値との乖離も縮小している。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今後は合併特例債を活用した新庁舎建設等の大規模建設事業や、臨時財政対策債の発行などにより公債費は増え、平成</a:t>
          </a:r>
          <a:r>
            <a:rPr lang="en-US" altLang="ja-JP" sz="1100" baseline="0">
              <a:solidFill>
                <a:schemeClr val="dk1"/>
              </a:solidFill>
              <a:latin typeface="+mn-lt"/>
              <a:ea typeface="+mn-ea"/>
              <a:cs typeface="+mn-cs"/>
            </a:rPr>
            <a:t>31</a:t>
          </a:r>
          <a:r>
            <a:rPr lang="ja-JP" altLang="ja-JP" sz="1100" baseline="0">
              <a:solidFill>
                <a:schemeClr val="dk1"/>
              </a:solidFill>
              <a:latin typeface="+mn-lt"/>
              <a:ea typeface="+mn-ea"/>
              <a:cs typeface="+mn-cs"/>
            </a:rPr>
            <a:t>年度にピークを迎えるものと推計している。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しかしながら、増加する地方債残高は、交付税措置率の高いものが中心であり、実質的な一般財源負担額はむしろ減少を見込んでいる。また、将来の公債費増加に備えて、減債基金への積み増しを計画的に実施してい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62992</xdr:rowOff>
    </xdr:from>
    <xdr:to>
      <xdr:col>7</xdr:col>
      <xdr:colOff>15875</xdr:colOff>
      <xdr:row>78</xdr:row>
      <xdr:rowOff>108713</xdr:rowOff>
    </xdr:to>
    <xdr:cxnSp macro="">
      <xdr:nvCxnSpPr>
        <xdr:cNvPr id="365" name="直線コネクタ 364"/>
        <xdr:cNvCxnSpPr/>
      </xdr:nvCxnSpPr>
      <xdr:spPr>
        <a:xfrm flipV="1">
          <a:off x="3987800" y="13436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136144</xdr:rowOff>
    </xdr:to>
    <xdr:cxnSp macro="">
      <xdr:nvCxnSpPr>
        <xdr:cNvPr id="368" name="直線コネクタ 367"/>
        <xdr:cNvCxnSpPr/>
      </xdr:nvCxnSpPr>
      <xdr:spPr>
        <a:xfrm flipV="1">
          <a:off x="3098800" y="134818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9" name="フローチャート : 判断 368"/>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0" name="テキスト ボックス 369"/>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136144</xdr:rowOff>
    </xdr:to>
    <xdr:cxnSp macro="">
      <xdr:nvCxnSpPr>
        <xdr:cNvPr id="371" name="直線コネクタ 370"/>
        <xdr:cNvCxnSpPr/>
      </xdr:nvCxnSpPr>
      <xdr:spPr>
        <a:xfrm>
          <a:off x="2209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2" name="フローチャート : 判断 371"/>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3" name="テキスト ボックス 372"/>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113285</xdr:rowOff>
    </xdr:to>
    <xdr:cxnSp macro="">
      <xdr:nvCxnSpPr>
        <xdr:cNvPr id="374" name="直線コネクタ 373"/>
        <xdr:cNvCxnSpPr/>
      </xdr:nvCxnSpPr>
      <xdr:spPr>
        <a:xfrm flipV="1">
          <a:off x="1320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7" name="フローチャート : 判断 376"/>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8" name="テキスト ボックス 377"/>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xdr:rowOff>
    </xdr:from>
    <xdr:to>
      <xdr:col>7</xdr:col>
      <xdr:colOff>66675</xdr:colOff>
      <xdr:row>78</xdr:row>
      <xdr:rowOff>113792</xdr:rowOff>
    </xdr:to>
    <xdr:sp macro="" textlink="">
      <xdr:nvSpPr>
        <xdr:cNvPr id="384" name="円/楕円 383"/>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155719</xdr:rowOff>
    </xdr:from>
    <xdr:ext cx="762000" cy="259045"/>
    <xdr:sp macro="" textlink="">
      <xdr:nvSpPr>
        <xdr:cNvPr id="385"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6" name="円/楕円 385"/>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7" name="テキスト ボックス 386"/>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88" name="円/楕円 387"/>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89" name="テキスト ボックス 388"/>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90" name="円/楕円 389"/>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91" name="テキスト ボックス 390"/>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2" name="円/楕円 391"/>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3" name="テキスト ボックス 392"/>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前年度比較で</a:t>
          </a:r>
          <a:r>
            <a:rPr lang="en-US" altLang="ja-JP" sz="1100" baseline="0">
              <a:solidFill>
                <a:schemeClr val="dk1"/>
              </a:solidFill>
              <a:latin typeface="+mn-lt"/>
              <a:ea typeface="+mn-ea"/>
              <a:cs typeface="+mn-cs"/>
            </a:rPr>
            <a:t>0.6</a:t>
          </a:r>
          <a:r>
            <a:rPr lang="ja-JP" altLang="ja-JP" sz="1100" baseline="0">
              <a:solidFill>
                <a:schemeClr val="dk1"/>
              </a:solidFill>
              <a:latin typeface="+mn-lt"/>
              <a:ea typeface="+mn-ea"/>
              <a:cs typeface="+mn-cs"/>
            </a:rPr>
            <a:t>ポイントの上昇となったが、類似団体平均より</a:t>
          </a:r>
          <a:r>
            <a:rPr lang="en-US" altLang="ja-JP" sz="1100" baseline="0">
              <a:solidFill>
                <a:schemeClr val="dk1"/>
              </a:solidFill>
              <a:latin typeface="+mn-lt"/>
              <a:ea typeface="+mn-ea"/>
              <a:cs typeface="+mn-cs"/>
            </a:rPr>
            <a:t>4.9</a:t>
          </a:r>
          <a:r>
            <a:rPr lang="ja-JP" altLang="ja-JP" sz="1100" baseline="0">
              <a:solidFill>
                <a:schemeClr val="dk1"/>
              </a:solidFill>
              <a:latin typeface="+mn-lt"/>
              <a:ea typeface="+mn-ea"/>
              <a:cs typeface="+mn-cs"/>
            </a:rPr>
            <a:t>ポイント低く抑えられている。</a:t>
          </a:r>
          <a:endParaRPr lang="ja-JP" altLang="ja-JP" sz="1100">
            <a:solidFill>
              <a:schemeClr val="dk1"/>
            </a:solidFill>
            <a:latin typeface="+mn-lt"/>
            <a:ea typeface="+mn-ea"/>
            <a:cs typeface="+mn-cs"/>
          </a:endParaRPr>
        </a:p>
        <a:p>
          <a:r>
            <a:rPr lang="ja-JP" altLang="ja-JP" sz="1100" baseline="0">
              <a:solidFill>
                <a:schemeClr val="dk1"/>
              </a:solidFill>
              <a:latin typeface="+mn-lt"/>
              <a:ea typeface="+mn-ea"/>
              <a:cs typeface="+mn-cs"/>
            </a:rPr>
            <a:t>　要因としては、扶助費や維持補修費が影響している。扶助費については抑制が困難な面もあるが、今後も改革改善等による経費削減を行い、可能な限り市民サービスにつながる経費へのシフトや将来に備えた蓄えを継続的に行っていきたい。</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75</xdr:row>
      <xdr:rowOff>83566</xdr:rowOff>
    </xdr:to>
    <xdr:cxnSp macro="">
      <xdr:nvCxnSpPr>
        <xdr:cNvPr id="424" name="直線コネクタ 423"/>
        <xdr:cNvCxnSpPr/>
      </xdr:nvCxnSpPr>
      <xdr:spPr>
        <a:xfrm>
          <a:off x="15671800" y="12914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56134</xdr:rowOff>
    </xdr:to>
    <xdr:cxnSp macro="">
      <xdr:nvCxnSpPr>
        <xdr:cNvPr id="427" name="直線コネクタ 426"/>
        <xdr:cNvCxnSpPr/>
      </xdr:nvCxnSpPr>
      <xdr:spPr>
        <a:xfrm>
          <a:off x="14782800" y="12837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28" name="フローチャート : 判断 427"/>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29" name="テキスト ボックス 428"/>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133858</xdr:rowOff>
    </xdr:to>
    <xdr:cxnSp macro="">
      <xdr:nvCxnSpPr>
        <xdr:cNvPr id="430" name="直線コネクタ 429"/>
        <xdr:cNvCxnSpPr/>
      </xdr:nvCxnSpPr>
      <xdr:spPr>
        <a:xfrm flipV="1">
          <a:off x="13893800" y="1283716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1" name="フローチャート : 判断 430"/>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2" name="テキスト ボックス 431"/>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133858</xdr:rowOff>
    </xdr:to>
    <xdr:cxnSp macro="">
      <xdr:nvCxnSpPr>
        <xdr:cNvPr id="433" name="直線コネクタ 432"/>
        <xdr:cNvCxnSpPr/>
      </xdr:nvCxnSpPr>
      <xdr:spPr>
        <a:xfrm>
          <a:off x="13004800" y="12974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34" name="フローチャート : 判断 433"/>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35" name="テキスト ボックス 434"/>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36" name="フローチャート : 判断 435"/>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37" name="テキスト ボックス 436"/>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32766</xdr:rowOff>
    </xdr:from>
    <xdr:to>
      <xdr:col>24</xdr:col>
      <xdr:colOff>82550</xdr:colOff>
      <xdr:row>75</xdr:row>
      <xdr:rowOff>134366</xdr:rowOff>
    </xdr:to>
    <xdr:sp macro="" textlink="">
      <xdr:nvSpPr>
        <xdr:cNvPr id="443" name="円/楕円 442"/>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49293</xdr:rowOff>
    </xdr:from>
    <xdr:ext cx="762000" cy="259045"/>
    <xdr:sp macro="" textlink="">
      <xdr:nvSpPr>
        <xdr:cNvPr id="444"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45" name="円/楕円 444"/>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46" name="テキスト ボックス 445"/>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47" name="円/楕円 446"/>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48" name="テキスト ボックス 447"/>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49" name="円/楕円 448"/>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0" name="テキスト ボックス 449"/>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1" name="円/楕円 45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2" name="テキスト ボックス 451"/>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新潟県新発田市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53124</xdr:rowOff>
    </xdr:from>
    <xdr:to>
      <xdr:col>4</xdr:col>
      <xdr:colOff>1117600</xdr:colOff>
      <xdr:row>16</xdr:row>
      <xdr:rowOff>87376</xdr:rowOff>
    </xdr:to>
    <xdr:cxnSp macro="">
      <xdr:nvCxnSpPr>
        <xdr:cNvPr id="50" name="直線コネクタ 49"/>
        <xdr:cNvCxnSpPr/>
      </xdr:nvCxnSpPr>
      <xdr:spPr bwMode="auto">
        <a:xfrm flipV="1">
          <a:off x="5003800" y="2843949"/>
          <a:ext cx="647700" cy="3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87376</xdr:rowOff>
    </xdr:from>
    <xdr:to>
      <xdr:col>4</xdr:col>
      <xdr:colOff>469900</xdr:colOff>
      <xdr:row>16</xdr:row>
      <xdr:rowOff>101911</xdr:rowOff>
    </xdr:to>
    <xdr:cxnSp macro="">
      <xdr:nvCxnSpPr>
        <xdr:cNvPr id="53" name="直線コネクタ 52"/>
        <xdr:cNvCxnSpPr/>
      </xdr:nvCxnSpPr>
      <xdr:spPr bwMode="auto">
        <a:xfrm flipV="1">
          <a:off x="4305300" y="2878201"/>
          <a:ext cx="6985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63684</xdr:rowOff>
    </xdr:from>
    <xdr:to>
      <xdr:col>4</xdr:col>
      <xdr:colOff>520700</xdr:colOff>
      <xdr:row>17</xdr:row>
      <xdr:rowOff>165284</xdr:rowOff>
    </xdr:to>
    <xdr:sp macro="" textlink="">
      <xdr:nvSpPr>
        <xdr:cNvPr id="54" name="フローチャート : 判断 53"/>
        <xdr:cNvSpPr/>
      </xdr:nvSpPr>
      <xdr:spPr bwMode="auto">
        <a:xfrm>
          <a:off x="4953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150061</xdr:rowOff>
    </xdr:from>
    <xdr:ext cx="736600" cy="259045"/>
    <xdr:sp macro="" textlink="">
      <xdr:nvSpPr>
        <xdr:cNvPr id="55" name="テキスト ボックス 54"/>
        <xdr:cNvSpPr txBox="1"/>
      </xdr:nvSpPr>
      <xdr:spPr>
        <a:xfrm>
          <a:off x="4622800" y="3112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38665</xdr:rowOff>
    </xdr:from>
    <xdr:to>
      <xdr:col>3</xdr:col>
      <xdr:colOff>904875</xdr:colOff>
      <xdr:row>16</xdr:row>
      <xdr:rowOff>101911</xdr:rowOff>
    </xdr:to>
    <xdr:cxnSp macro="">
      <xdr:nvCxnSpPr>
        <xdr:cNvPr id="56" name="直線コネクタ 55"/>
        <xdr:cNvCxnSpPr/>
      </xdr:nvCxnSpPr>
      <xdr:spPr bwMode="auto">
        <a:xfrm>
          <a:off x="3606800" y="2829490"/>
          <a:ext cx="698500" cy="6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89268</xdr:rowOff>
    </xdr:from>
    <xdr:to>
      <xdr:col>3</xdr:col>
      <xdr:colOff>955675</xdr:colOff>
      <xdr:row>18</xdr:row>
      <xdr:rowOff>19418</xdr:rowOff>
    </xdr:to>
    <xdr:sp macro="" textlink="">
      <xdr:nvSpPr>
        <xdr:cNvPr id="57" name="フローチャート : 判断 56"/>
        <xdr:cNvSpPr/>
      </xdr:nvSpPr>
      <xdr:spPr bwMode="auto">
        <a:xfrm>
          <a:off x="4254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4195</xdr:rowOff>
    </xdr:from>
    <xdr:ext cx="762000" cy="259045"/>
    <xdr:sp macro="" textlink="">
      <xdr:nvSpPr>
        <xdr:cNvPr id="58" name="テキスト ボックス 57"/>
        <xdr:cNvSpPr txBox="1"/>
      </xdr:nvSpPr>
      <xdr:spPr>
        <a:xfrm>
          <a:off x="3924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16834</xdr:rowOff>
    </xdr:from>
    <xdr:to>
      <xdr:col>3</xdr:col>
      <xdr:colOff>206375</xdr:colOff>
      <xdr:row>16</xdr:row>
      <xdr:rowOff>38665</xdr:rowOff>
    </xdr:to>
    <xdr:cxnSp macro="">
      <xdr:nvCxnSpPr>
        <xdr:cNvPr id="59" name="直線コネクタ 58"/>
        <xdr:cNvCxnSpPr/>
      </xdr:nvCxnSpPr>
      <xdr:spPr bwMode="auto">
        <a:xfrm>
          <a:off x="2908300" y="2807659"/>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48901</xdr:rowOff>
    </xdr:from>
    <xdr:to>
      <xdr:col>3</xdr:col>
      <xdr:colOff>257175</xdr:colOff>
      <xdr:row>17</xdr:row>
      <xdr:rowOff>150501</xdr:rowOff>
    </xdr:to>
    <xdr:sp macro="" textlink="">
      <xdr:nvSpPr>
        <xdr:cNvPr id="60" name="フローチャート : 判断 59"/>
        <xdr:cNvSpPr/>
      </xdr:nvSpPr>
      <xdr:spPr bwMode="auto">
        <a:xfrm>
          <a:off x="35560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135278</xdr:rowOff>
    </xdr:from>
    <xdr:ext cx="762000" cy="259045"/>
    <xdr:sp macro="" textlink="">
      <xdr:nvSpPr>
        <xdr:cNvPr id="61" name="テキスト ボックス 60"/>
        <xdr:cNvSpPr txBox="1"/>
      </xdr:nvSpPr>
      <xdr:spPr>
        <a:xfrm>
          <a:off x="32258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2191</xdr:rowOff>
    </xdr:from>
    <xdr:to>
      <xdr:col>2</xdr:col>
      <xdr:colOff>692150</xdr:colOff>
      <xdr:row>17</xdr:row>
      <xdr:rowOff>103791</xdr:rowOff>
    </xdr:to>
    <xdr:sp macro="" textlink="">
      <xdr:nvSpPr>
        <xdr:cNvPr id="62" name="フローチャート : 判断 61"/>
        <xdr:cNvSpPr/>
      </xdr:nvSpPr>
      <xdr:spPr bwMode="auto">
        <a:xfrm>
          <a:off x="2857500" y="2964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88568</xdr:rowOff>
    </xdr:from>
    <xdr:ext cx="762000" cy="259045"/>
    <xdr:sp macro="" textlink="">
      <xdr:nvSpPr>
        <xdr:cNvPr id="63" name="テキスト ボックス 62"/>
        <xdr:cNvSpPr txBox="1"/>
      </xdr:nvSpPr>
      <xdr:spPr>
        <a:xfrm>
          <a:off x="2527300" y="305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2324</xdr:rowOff>
    </xdr:from>
    <xdr:to>
      <xdr:col>5</xdr:col>
      <xdr:colOff>34925</xdr:colOff>
      <xdr:row>16</xdr:row>
      <xdr:rowOff>103924</xdr:rowOff>
    </xdr:to>
    <xdr:sp macro="" textlink="">
      <xdr:nvSpPr>
        <xdr:cNvPr id="69" name="円/楕円 68"/>
        <xdr:cNvSpPr/>
      </xdr:nvSpPr>
      <xdr:spPr bwMode="auto">
        <a:xfrm>
          <a:off x="5600700" y="279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18851</xdr:rowOff>
    </xdr:from>
    <xdr:ext cx="762000" cy="259045"/>
    <xdr:sp macro="" textlink="">
      <xdr:nvSpPr>
        <xdr:cNvPr id="70" name="人口1人当たり決算額の推移該当値テキスト130"/>
        <xdr:cNvSpPr txBox="1"/>
      </xdr:nvSpPr>
      <xdr:spPr>
        <a:xfrm>
          <a:off x="5740400" y="263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36576</xdr:rowOff>
    </xdr:from>
    <xdr:to>
      <xdr:col>4</xdr:col>
      <xdr:colOff>520700</xdr:colOff>
      <xdr:row>16</xdr:row>
      <xdr:rowOff>138176</xdr:rowOff>
    </xdr:to>
    <xdr:sp macro="" textlink="">
      <xdr:nvSpPr>
        <xdr:cNvPr id="71" name="円/楕円 70"/>
        <xdr:cNvSpPr/>
      </xdr:nvSpPr>
      <xdr:spPr bwMode="auto">
        <a:xfrm>
          <a:off x="4953000" y="282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148353</xdr:rowOff>
    </xdr:from>
    <xdr:ext cx="736600" cy="259045"/>
    <xdr:sp macro="" textlink="">
      <xdr:nvSpPr>
        <xdr:cNvPr id="72" name="テキスト ボックス 71"/>
        <xdr:cNvSpPr txBox="1"/>
      </xdr:nvSpPr>
      <xdr:spPr>
        <a:xfrm>
          <a:off x="4622800" y="259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75,580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51111</xdr:rowOff>
    </xdr:from>
    <xdr:to>
      <xdr:col>3</xdr:col>
      <xdr:colOff>955675</xdr:colOff>
      <xdr:row>16</xdr:row>
      <xdr:rowOff>152711</xdr:rowOff>
    </xdr:to>
    <xdr:sp macro="" textlink="">
      <xdr:nvSpPr>
        <xdr:cNvPr id="73" name="円/楕円 72"/>
        <xdr:cNvSpPr/>
      </xdr:nvSpPr>
      <xdr:spPr bwMode="auto">
        <a:xfrm>
          <a:off x="4254500" y="284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162888</xdr:rowOff>
    </xdr:from>
    <xdr:ext cx="762000" cy="259045"/>
    <xdr:sp macro="" textlink="">
      <xdr:nvSpPr>
        <xdr:cNvPr id="74" name="テキスト ボックス 73"/>
        <xdr:cNvSpPr txBox="1"/>
      </xdr:nvSpPr>
      <xdr:spPr>
        <a:xfrm>
          <a:off x="3924300" y="261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74,817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159315</xdr:rowOff>
    </xdr:from>
    <xdr:to>
      <xdr:col>3</xdr:col>
      <xdr:colOff>257175</xdr:colOff>
      <xdr:row>16</xdr:row>
      <xdr:rowOff>89465</xdr:rowOff>
    </xdr:to>
    <xdr:sp macro="" textlink="">
      <xdr:nvSpPr>
        <xdr:cNvPr id="75" name="円/楕円 74"/>
        <xdr:cNvSpPr/>
      </xdr:nvSpPr>
      <xdr:spPr bwMode="auto">
        <a:xfrm>
          <a:off x="3556000" y="277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99642</xdr:rowOff>
    </xdr:from>
    <xdr:ext cx="762000" cy="259045"/>
    <xdr:sp macro="" textlink="">
      <xdr:nvSpPr>
        <xdr:cNvPr id="76" name="テキスト ボックス 75"/>
        <xdr:cNvSpPr txBox="1"/>
      </xdr:nvSpPr>
      <xdr:spPr>
        <a:xfrm>
          <a:off x="3225800" y="254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78,137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137484</xdr:rowOff>
    </xdr:from>
    <xdr:to>
      <xdr:col>2</xdr:col>
      <xdr:colOff>692150</xdr:colOff>
      <xdr:row>16</xdr:row>
      <xdr:rowOff>67634</xdr:rowOff>
    </xdr:to>
    <xdr:sp macro="" textlink="">
      <xdr:nvSpPr>
        <xdr:cNvPr id="77" name="円/楕円 76"/>
        <xdr:cNvSpPr/>
      </xdr:nvSpPr>
      <xdr:spPr bwMode="auto">
        <a:xfrm>
          <a:off x="2857500" y="275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77811</xdr:rowOff>
    </xdr:from>
    <xdr:ext cx="762000" cy="259045"/>
    <xdr:sp macro="" textlink="">
      <xdr:nvSpPr>
        <xdr:cNvPr id="78" name="テキスト ボックス 77"/>
        <xdr:cNvSpPr txBox="1"/>
      </xdr:nvSpPr>
      <xdr:spPr>
        <a:xfrm>
          <a:off x="2527300" y="252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78863</xdr:rowOff>
    </xdr:from>
    <xdr:to>
      <xdr:col>4</xdr:col>
      <xdr:colOff>1117600</xdr:colOff>
      <xdr:row>35</xdr:row>
      <xdr:rowOff>165372</xdr:rowOff>
    </xdr:to>
    <xdr:cxnSp macro="">
      <xdr:nvCxnSpPr>
        <xdr:cNvPr id="113" name="直線コネクタ 112"/>
        <xdr:cNvCxnSpPr/>
      </xdr:nvCxnSpPr>
      <xdr:spPr bwMode="auto">
        <a:xfrm>
          <a:off x="5003800" y="6689213"/>
          <a:ext cx="6477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150149</xdr:rowOff>
    </xdr:from>
    <xdr:ext cx="762000" cy="259045"/>
    <xdr:sp macro="" textlink="">
      <xdr:nvSpPr>
        <xdr:cNvPr id="114" name="人口1人当たり決算額の推移平均値テキスト445"/>
        <xdr:cNvSpPr txBox="1"/>
      </xdr:nvSpPr>
      <xdr:spPr>
        <a:xfrm>
          <a:off x="5740400" y="67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291004</xdr:rowOff>
    </xdr:from>
    <xdr:to>
      <xdr:col>4</xdr:col>
      <xdr:colOff>469900</xdr:colOff>
      <xdr:row>35</xdr:row>
      <xdr:rowOff>78863</xdr:rowOff>
    </xdr:to>
    <xdr:cxnSp macro="">
      <xdr:nvCxnSpPr>
        <xdr:cNvPr id="116" name="直線コネクタ 115"/>
        <xdr:cNvCxnSpPr/>
      </xdr:nvCxnSpPr>
      <xdr:spPr bwMode="auto">
        <a:xfrm>
          <a:off x="4305300" y="6558454"/>
          <a:ext cx="698500" cy="130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241576</xdr:rowOff>
    </xdr:from>
    <xdr:to>
      <xdr:col>4</xdr:col>
      <xdr:colOff>520700</xdr:colOff>
      <xdr:row>36</xdr:row>
      <xdr:rowOff>276</xdr:rowOff>
    </xdr:to>
    <xdr:sp macro="" textlink="">
      <xdr:nvSpPr>
        <xdr:cNvPr id="117" name="フローチャート : 判断 116"/>
        <xdr:cNvSpPr/>
      </xdr:nvSpPr>
      <xdr:spPr bwMode="auto">
        <a:xfrm>
          <a:off x="4953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327953</xdr:rowOff>
    </xdr:from>
    <xdr:ext cx="736600" cy="259045"/>
    <xdr:sp macro="" textlink="">
      <xdr:nvSpPr>
        <xdr:cNvPr id="118" name="テキスト ボックス 117"/>
        <xdr:cNvSpPr txBox="1"/>
      </xdr:nvSpPr>
      <xdr:spPr>
        <a:xfrm>
          <a:off x="4622800" y="6938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258706</xdr:rowOff>
    </xdr:from>
    <xdr:to>
      <xdr:col>3</xdr:col>
      <xdr:colOff>904875</xdr:colOff>
      <xdr:row>34</xdr:row>
      <xdr:rowOff>291004</xdr:rowOff>
    </xdr:to>
    <xdr:cxnSp macro="">
      <xdr:nvCxnSpPr>
        <xdr:cNvPr id="119" name="直線コネクタ 118"/>
        <xdr:cNvCxnSpPr/>
      </xdr:nvCxnSpPr>
      <xdr:spPr bwMode="auto">
        <a:xfrm>
          <a:off x="3606800" y="6526156"/>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178482</xdr:rowOff>
    </xdr:from>
    <xdr:to>
      <xdr:col>3</xdr:col>
      <xdr:colOff>955675</xdr:colOff>
      <xdr:row>35</xdr:row>
      <xdr:rowOff>280082</xdr:rowOff>
    </xdr:to>
    <xdr:sp macro="" textlink="">
      <xdr:nvSpPr>
        <xdr:cNvPr id="120" name="フローチャート : 判断 119"/>
        <xdr:cNvSpPr/>
      </xdr:nvSpPr>
      <xdr:spPr bwMode="auto">
        <a:xfrm>
          <a:off x="4254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264859</xdr:rowOff>
    </xdr:from>
    <xdr:ext cx="762000" cy="259045"/>
    <xdr:sp macro="" textlink="">
      <xdr:nvSpPr>
        <xdr:cNvPr id="121" name="テキスト ボックス 120"/>
        <xdr:cNvSpPr txBox="1"/>
      </xdr:nvSpPr>
      <xdr:spPr>
        <a:xfrm>
          <a:off x="39243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258706</xdr:rowOff>
    </xdr:from>
    <xdr:to>
      <xdr:col>3</xdr:col>
      <xdr:colOff>206375</xdr:colOff>
      <xdr:row>34</xdr:row>
      <xdr:rowOff>264421</xdr:rowOff>
    </xdr:to>
    <xdr:cxnSp macro="">
      <xdr:nvCxnSpPr>
        <xdr:cNvPr id="122" name="直線コネクタ 121"/>
        <xdr:cNvCxnSpPr/>
      </xdr:nvCxnSpPr>
      <xdr:spPr bwMode="auto">
        <a:xfrm flipV="1">
          <a:off x="2908300" y="6526156"/>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148601</xdr:rowOff>
    </xdr:from>
    <xdr:to>
      <xdr:col>3</xdr:col>
      <xdr:colOff>257175</xdr:colOff>
      <xdr:row>35</xdr:row>
      <xdr:rowOff>250201</xdr:rowOff>
    </xdr:to>
    <xdr:sp macro="" textlink="">
      <xdr:nvSpPr>
        <xdr:cNvPr id="123" name="フローチャート : 判断 122"/>
        <xdr:cNvSpPr/>
      </xdr:nvSpPr>
      <xdr:spPr bwMode="auto">
        <a:xfrm>
          <a:off x="35560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234978</xdr:rowOff>
    </xdr:from>
    <xdr:ext cx="762000" cy="259045"/>
    <xdr:sp macro="" textlink="">
      <xdr:nvSpPr>
        <xdr:cNvPr id="124" name="テキスト ボックス 123"/>
        <xdr:cNvSpPr txBox="1"/>
      </xdr:nvSpPr>
      <xdr:spPr>
        <a:xfrm>
          <a:off x="32258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103240</xdr:rowOff>
    </xdr:from>
    <xdr:to>
      <xdr:col>2</xdr:col>
      <xdr:colOff>692150</xdr:colOff>
      <xdr:row>35</xdr:row>
      <xdr:rowOff>204840</xdr:rowOff>
    </xdr:to>
    <xdr:sp macro="" textlink="">
      <xdr:nvSpPr>
        <xdr:cNvPr id="125" name="フローチャート : 判断 124"/>
        <xdr:cNvSpPr/>
      </xdr:nvSpPr>
      <xdr:spPr bwMode="auto">
        <a:xfrm>
          <a:off x="28575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189617</xdr:rowOff>
    </xdr:from>
    <xdr:ext cx="762000" cy="259045"/>
    <xdr:sp macro="" textlink="">
      <xdr:nvSpPr>
        <xdr:cNvPr id="126" name="テキスト ボックス 125"/>
        <xdr:cNvSpPr txBox="1"/>
      </xdr:nvSpPr>
      <xdr:spPr>
        <a:xfrm>
          <a:off x="25273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114572</xdr:rowOff>
    </xdr:from>
    <xdr:to>
      <xdr:col>5</xdr:col>
      <xdr:colOff>34925</xdr:colOff>
      <xdr:row>35</xdr:row>
      <xdr:rowOff>216172</xdr:rowOff>
    </xdr:to>
    <xdr:sp macro="" textlink="">
      <xdr:nvSpPr>
        <xdr:cNvPr id="132" name="円/楕円 131"/>
        <xdr:cNvSpPr/>
      </xdr:nvSpPr>
      <xdr:spPr bwMode="auto">
        <a:xfrm>
          <a:off x="5600700" y="672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302549</xdr:rowOff>
    </xdr:from>
    <xdr:ext cx="762000" cy="259045"/>
    <xdr:sp macro="" textlink="">
      <xdr:nvSpPr>
        <xdr:cNvPr id="133" name="人口1人当たり決算額の推移該当値テキスト445"/>
        <xdr:cNvSpPr txBox="1"/>
      </xdr:nvSpPr>
      <xdr:spPr>
        <a:xfrm>
          <a:off x="5740400" y="656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28063</xdr:rowOff>
    </xdr:from>
    <xdr:to>
      <xdr:col>4</xdr:col>
      <xdr:colOff>520700</xdr:colOff>
      <xdr:row>35</xdr:row>
      <xdr:rowOff>129663</xdr:rowOff>
    </xdr:to>
    <xdr:sp macro="" textlink="">
      <xdr:nvSpPr>
        <xdr:cNvPr id="134" name="円/楕円 133"/>
        <xdr:cNvSpPr/>
      </xdr:nvSpPr>
      <xdr:spPr bwMode="auto">
        <a:xfrm>
          <a:off x="4953000" y="663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139840</xdr:rowOff>
    </xdr:from>
    <xdr:ext cx="736600" cy="259045"/>
    <xdr:sp macro="" textlink="">
      <xdr:nvSpPr>
        <xdr:cNvPr id="135" name="テキスト ボックス 134"/>
        <xdr:cNvSpPr txBox="1"/>
      </xdr:nvSpPr>
      <xdr:spPr>
        <a:xfrm>
          <a:off x="4622800" y="640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240204</xdr:rowOff>
    </xdr:from>
    <xdr:to>
      <xdr:col>3</xdr:col>
      <xdr:colOff>955675</xdr:colOff>
      <xdr:row>34</xdr:row>
      <xdr:rowOff>341804</xdr:rowOff>
    </xdr:to>
    <xdr:sp macro="" textlink="">
      <xdr:nvSpPr>
        <xdr:cNvPr id="136" name="円/楕円 135"/>
        <xdr:cNvSpPr/>
      </xdr:nvSpPr>
      <xdr:spPr bwMode="auto">
        <a:xfrm>
          <a:off x="4254500" y="650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9081</xdr:rowOff>
    </xdr:from>
    <xdr:ext cx="762000" cy="259045"/>
    <xdr:sp macro="" textlink="">
      <xdr:nvSpPr>
        <xdr:cNvPr id="137" name="テキスト ボックス 136"/>
        <xdr:cNvSpPr txBox="1"/>
      </xdr:nvSpPr>
      <xdr:spPr>
        <a:xfrm>
          <a:off x="3924300" y="627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207906</xdr:rowOff>
    </xdr:from>
    <xdr:to>
      <xdr:col>3</xdr:col>
      <xdr:colOff>257175</xdr:colOff>
      <xdr:row>34</xdr:row>
      <xdr:rowOff>309507</xdr:rowOff>
    </xdr:to>
    <xdr:sp macro="" textlink="">
      <xdr:nvSpPr>
        <xdr:cNvPr id="138" name="円/楕円 137"/>
        <xdr:cNvSpPr/>
      </xdr:nvSpPr>
      <xdr:spPr bwMode="auto">
        <a:xfrm>
          <a:off x="3556000" y="647535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319683</xdr:rowOff>
    </xdr:from>
    <xdr:ext cx="762000" cy="259045"/>
    <xdr:sp macro="" textlink="">
      <xdr:nvSpPr>
        <xdr:cNvPr id="139" name="テキスト ボックス 138"/>
        <xdr:cNvSpPr txBox="1"/>
      </xdr:nvSpPr>
      <xdr:spPr>
        <a:xfrm>
          <a:off x="3225800" y="62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213621</xdr:rowOff>
    </xdr:from>
    <xdr:to>
      <xdr:col>2</xdr:col>
      <xdr:colOff>692150</xdr:colOff>
      <xdr:row>34</xdr:row>
      <xdr:rowOff>315221</xdr:rowOff>
    </xdr:to>
    <xdr:sp macro="" textlink="">
      <xdr:nvSpPr>
        <xdr:cNvPr id="140" name="円/楕円 139"/>
        <xdr:cNvSpPr/>
      </xdr:nvSpPr>
      <xdr:spPr bwMode="auto">
        <a:xfrm>
          <a:off x="2857500" y="648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325398</xdr:rowOff>
    </xdr:from>
    <xdr:ext cx="762000" cy="259045"/>
    <xdr:sp macro="" textlink="">
      <xdr:nvSpPr>
        <xdr:cNvPr id="141" name="テキスト ボックス 140"/>
        <xdr:cNvSpPr txBox="1"/>
      </xdr:nvSpPr>
      <xdr:spPr>
        <a:xfrm>
          <a:off x="2527300" y="624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100,314
99,813
533.10
51,688,982
50,217,909
1,179,835
26,297,596
54,043,679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126624</xdr:rowOff>
    </xdr:from>
    <xdr:to>
      <xdr:col>6</xdr:col>
      <xdr:colOff>511175</xdr:colOff>
      <xdr:row>35</xdr:row>
      <xdr:rowOff>135631</xdr:rowOff>
    </xdr:to>
    <xdr:cxnSp macro="">
      <xdr:nvCxnSpPr>
        <xdr:cNvPr id="59" name="直線コネクタ 58"/>
        <xdr:cNvCxnSpPr/>
      </xdr:nvCxnSpPr>
      <xdr:spPr>
        <a:xfrm>
          <a:off x="3797300" y="6127374"/>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126624</xdr:rowOff>
    </xdr:from>
    <xdr:to>
      <xdr:col>5</xdr:col>
      <xdr:colOff>358775</xdr:colOff>
      <xdr:row>35</xdr:row>
      <xdr:rowOff>132133</xdr:rowOff>
    </xdr:to>
    <xdr:cxnSp macro="">
      <xdr:nvCxnSpPr>
        <xdr:cNvPr id="62" name="直線コネクタ 61"/>
        <xdr:cNvCxnSpPr/>
      </xdr:nvCxnSpPr>
      <xdr:spPr>
        <a:xfrm flipV="1">
          <a:off x="2908300" y="6127374"/>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169802</xdr:rowOff>
    </xdr:from>
    <xdr:to>
      <xdr:col>5</xdr:col>
      <xdr:colOff>409575</xdr:colOff>
      <xdr:row>36</xdr:row>
      <xdr:rowOff>99952</xdr:rowOff>
    </xdr:to>
    <xdr:sp macro="" textlink="">
      <xdr:nvSpPr>
        <xdr:cNvPr id="63" name="フローチャート : 判断 62"/>
        <xdr:cNvSpPr/>
      </xdr:nvSpPr>
      <xdr:spPr>
        <a:xfrm>
          <a:off x="3746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91079</xdr:rowOff>
    </xdr:from>
    <xdr:ext cx="534377" cy="259045"/>
    <xdr:sp macro="" textlink="">
      <xdr:nvSpPr>
        <xdr:cNvPr id="64" name="テキスト ボックス 63"/>
        <xdr:cNvSpPr txBox="1"/>
      </xdr:nvSpPr>
      <xdr:spPr>
        <a:xfrm>
          <a:off x="3530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11958</xdr:rowOff>
    </xdr:from>
    <xdr:to>
      <xdr:col>4</xdr:col>
      <xdr:colOff>155575</xdr:colOff>
      <xdr:row>35</xdr:row>
      <xdr:rowOff>132133</xdr:rowOff>
    </xdr:to>
    <xdr:cxnSp macro="">
      <xdr:nvCxnSpPr>
        <xdr:cNvPr id="65" name="直線コネクタ 64"/>
        <xdr:cNvCxnSpPr/>
      </xdr:nvCxnSpPr>
      <xdr:spPr>
        <a:xfrm>
          <a:off x="2019300" y="6012708"/>
          <a:ext cx="889000" cy="12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11130</xdr:rowOff>
    </xdr:from>
    <xdr:to>
      <xdr:col>4</xdr:col>
      <xdr:colOff>206375</xdr:colOff>
      <xdr:row>36</xdr:row>
      <xdr:rowOff>112730</xdr:rowOff>
    </xdr:to>
    <xdr:sp macro="" textlink="">
      <xdr:nvSpPr>
        <xdr:cNvPr id="66" name="フローチャート : 判断 65"/>
        <xdr:cNvSpPr/>
      </xdr:nvSpPr>
      <xdr:spPr>
        <a:xfrm>
          <a:off x="2857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103857</xdr:rowOff>
    </xdr:from>
    <xdr:ext cx="534377" cy="259045"/>
    <xdr:sp macro="" textlink="">
      <xdr:nvSpPr>
        <xdr:cNvPr id="67" name="テキスト ボックス 66"/>
        <xdr:cNvSpPr txBox="1"/>
      </xdr:nvSpPr>
      <xdr:spPr>
        <a:xfrm>
          <a:off x="2641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11958</xdr:rowOff>
    </xdr:from>
    <xdr:to>
      <xdr:col>2</xdr:col>
      <xdr:colOff>638175</xdr:colOff>
      <xdr:row>35</xdr:row>
      <xdr:rowOff>51803</xdr:rowOff>
    </xdr:to>
    <xdr:cxnSp macro="">
      <xdr:nvCxnSpPr>
        <xdr:cNvPr id="68" name="直線コネクタ 67"/>
        <xdr:cNvCxnSpPr/>
      </xdr:nvCxnSpPr>
      <xdr:spPr>
        <a:xfrm flipV="1">
          <a:off x="1130300" y="6012708"/>
          <a:ext cx="889000" cy="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115577</xdr:rowOff>
    </xdr:from>
    <xdr:to>
      <xdr:col>3</xdr:col>
      <xdr:colOff>3175</xdr:colOff>
      <xdr:row>36</xdr:row>
      <xdr:rowOff>45727</xdr:rowOff>
    </xdr:to>
    <xdr:sp macro="" textlink="">
      <xdr:nvSpPr>
        <xdr:cNvPr id="69" name="フローチャート : 判断 68"/>
        <xdr:cNvSpPr/>
      </xdr:nvSpPr>
      <xdr:spPr>
        <a:xfrm>
          <a:off x="1968500" y="611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36854</xdr:rowOff>
    </xdr:from>
    <xdr:ext cx="534377" cy="259045"/>
    <xdr:sp macro="" textlink="">
      <xdr:nvSpPr>
        <xdr:cNvPr id="70" name="テキスト ボックス 69"/>
        <xdr:cNvSpPr txBox="1"/>
      </xdr:nvSpPr>
      <xdr:spPr>
        <a:xfrm>
          <a:off x="1752111" y="62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55936</xdr:rowOff>
    </xdr:from>
    <xdr:to>
      <xdr:col>1</xdr:col>
      <xdr:colOff>485775</xdr:colOff>
      <xdr:row>35</xdr:row>
      <xdr:rowOff>157536</xdr:rowOff>
    </xdr:to>
    <xdr:sp macro="" textlink="">
      <xdr:nvSpPr>
        <xdr:cNvPr id="71" name="フローチャート : 判断 70"/>
        <xdr:cNvSpPr/>
      </xdr:nvSpPr>
      <xdr:spPr>
        <a:xfrm>
          <a:off x="1079500" y="60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148663</xdr:rowOff>
    </xdr:from>
    <xdr:ext cx="534377" cy="259045"/>
    <xdr:sp macro="" textlink="">
      <xdr:nvSpPr>
        <xdr:cNvPr id="72" name="テキスト ボックス 71"/>
        <xdr:cNvSpPr txBox="1"/>
      </xdr:nvSpPr>
      <xdr:spPr>
        <a:xfrm>
          <a:off x="863111" y="61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84831</xdr:rowOff>
    </xdr:from>
    <xdr:to>
      <xdr:col>6</xdr:col>
      <xdr:colOff>561975</xdr:colOff>
      <xdr:row>36</xdr:row>
      <xdr:rowOff>14981</xdr:rowOff>
    </xdr:to>
    <xdr:sp macro="" textlink="">
      <xdr:nvSpPr>
        <xdr:cNvPr id="78" name="円/楕円 77"/>
        <xdr:cNvSpPr/>
      </xdr:nvSpPr>
      <xdr:spPr>
        <a:xfrm>
          <a:off x="4584700" y="60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107708</xdr:rowOff>
    </xdr:from>
    <xdr:ext cx="534377" cy="259045"/>
    <xdr:sp macro="" textlink="">
      <xdr:nvSpPr>
        <xdr:cNvPr id="79" name="人件費該当値テキスト"/>
        <xdr:cNvSpPr txBox="1"/>
      </xdr:nvSpPr>
      <xdr:spPr>
        <a:xfrm>
          <a:off x="4686300" y="593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75824</xdr:rowOff>
    </xdr:from>
    <xdr:to>
      <xdr:col>5</xdr:col>
      <xdr:colOff>409575</xdr:colOff>
      <xdr:row>36</xdr:row>
      <xdr:rowOff>5974</xdr:rowOff>
    </xdr:to>
    <xdr:sp macro="" textlink="">
      <xdr:nvSpPr>
        <xdr:cNvPr id="80" name="円/楕円 79"/>
        <xdr:cNvSpPr/>
      </xdr:nvSpPr>
      <xdr:spPr>
        <a:xfrm>
          <a:off x="3746500" y="6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22501</xdr:rowOff>
    </xdr:from>
    <xdr:ext cx="534377" cy="259045"/>
    <xdr:sp macro="" textlink="">
      <xdr:nvSpPr>
        <xdr:cNvPr id="81" name="テキスト ボックス 80"/>
        <xdr:cNvSpPr txBox="1"/>
      </xdr:nvSpPr>
      <xdr:spPr>
        <a:xfrm>
          <a:off x="3530111" y="58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81333</xdr:rowOff>
    </xdr:from>
    <xdr:to>
      <xdr:col>4</xdr:col>
      <xdr:colOff>206375</xdr:colOff>
      <xdr:row>36</xdr:row>
      <xdr:rowOff>11483</xdr:rowOff>
    </xdr:to>
    <xdr:sp macro="" textlink="">
      <xdr:nvSpPr>
        <xdr:cNvPr id="82" name="円/楕円 81"/>
        <xdr:cNvSpPr/>
      </xdr:nvSpPr>
      <xdr:spPr>
        <a:xfrm>
          <a:off x="2857500" y="60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28010</xdr:rowOff>
    </xdr:from>
    <xdr:ext cx="534377" cy="259045"/>
    <xdr:sp macro="" textlink="">
      <xdr:nvSpPr>
        <xdr:cNvPr id="83" name="テキスト ボックス 82"/>
        <xdr:cNvSpPr txBox="1"/>
      </xdr:nvSpPr>
      <xdr:spPr>
        <a:xfrm>
          <a:off x="2641111" y="58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132608</xdr:rowOff>
    </xdr:from>
    <xdr:to>
      <xdr:col>3</xdr:col>
      <xdr:colOff>3175</xdr:colOff>
      <xdr:row>35</xdr:row>
      <xdr:rowOff>62758</xdr:rowOff>
    </xdr:to>
    <xdr:sp macro="" textlink="">
      <xdr:nvSpPr>
        <xdr:cNvPr id="84" name="円/楕円 83"/>
        <xdr:cNvSpPr/>
      </xdr:nvSpPr>
      <xdr:spPr>
        <a:xfrm>
          <a:off x="1968500" y="59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79285</xdr:rowOff>
    </xdr:from>
    <xdr:ext cx="534377" cy="259045"/>
    <xdr:sp macro="" textlink="">
      <xdr:nvSpPr>
        <xdr:cNvPr id="85" name="テキスト ボックス 84"/>
        <xdr:cNvSpPr txBox="1"/>
      </xdr:nvSpPr>
      <xdr:spPr>
        <a:xfrm>
          <a:off x="1752111" y="573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1003</xdr:rowOff>
    </xdr:from>
    <xdr:to>
      <xdr:col>1</xdr:col>
      <xdr:colOff>485775</xdr:colOff>
      <xdr:row>35</xdr:row>
      <xdr:rowOff>102603</xdr:rowOff>
    </xdr:to>
    <xdr:sp macro="" textlink="">
      <xdr:nvSpPr>
        <xdr:cNvPr id="86" name="円/楕円 85"/>
        <xdr:cNvSpPr/>
      </xdr:nvSpPr>
      <xdr:spPr>
        <a:xfrm>
          <a:off x="1079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119130</xdr:rowOff>
    </xdr:from>
    <xdr:ext cx="534377" cy="259045"/>
    <xdr:sp macro="" textlink="">
      <xdr:nvSpPr>
        <xdr:cNvPr id="87" name="テキスト ボックス 86"/>
        <xdr:cNvSpPr txBox="1"/>
      </xdr:nvSpPr>
      <xdr:spPr>
        <a:xfrm>
          <a:off x="863111" y="57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168942</xdr:rowOff>
    </xdr:from>
    <xdr:to>
      <xdr:col>6</xdr:col>
      <xdr:colOff>511175</xdr:colOff>
      <xdr:row>55</xdr:row>
      <xdr:rowOff>864</xdr:rowOff>
    </xdr:to>
    <xdr:cxnSp macro="">
      <xdr:nvCxnSpPr>
        <xdr:cNvPr id="117" name="直線コネクタ 116"/>
        <xdr:cNvCxnSpPr/>
      </xdr:nvCxnSpPr>
      <xdr:spPr>
        <a:xfrm>
          <a:off x="3797300" y="9427242"/>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168942</xdr:rowOff>
    </xdr:from>
    <xdr:to>
      <xdr:col>5</xdr:col>
      <xdr:colOff>358775</xdr:colOff>
      <xdr:row>55</xdr:row>
      <xdr:rowOff>106705</xdr:rowOff>
    </xdr:to>
    <xdr:cxnSp macro="">
      <xdr:nvCxnSpPr>
        <xdr:cNvPr id="120" name="直線コネクタ 119"/>
        <xdr:cNvCxnSpPr/>
      </xdr:nvCxnSpPr>
      <xdr:spPr>
        <a:xfrm flipV="1">
          <a:off x="2908300" y="9427242"/>
          <a:ext cx="889000" cy="10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103416</xdr:rowOff>
    </xdr:from>
    <xdr:to>
      <xdr:col>5</xdr:col>
      <xdr:colOff>409575</xdr:colOff>
      <xdr:row>56</xdr:row>
      <xdr:rowOff>33566</xdr:rowOff>
    </xdr:to>
    <xdr:sp macro="" textlink="">
      <xdr:nvSpPr>
        <xdr:cNvPr id="121" name="フローチャート : 判断 120"/>
        <xdr:cNvSpPr/>
      </xdr:nvSpPr>
      <xdr:spPr>
        <a:xfrm>
          <a:off x="3746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24693</xdr:rowOff>
    </xdr:from>
    <xdr:ext cx="534377" cy="259045"/>
    <xdr:sp macro="" textlink="">
      <xdr:nvSpPr>
        <xdr:cNvPr id="122" name="テキスト ボックス 121"/>
        <xdr:cNvSpPr txBox="1"/>
      </xdr:nvSpPr>
      <xdr:spPr>
        <a:xfrm>
          <a:off x="3530111" y="96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106705</xdr:rowOff>
    </xdr:from>
    <xdr:to>
      <xdr:col>4</xdr:col>
      <xdr:colOff>155575</xdr:colOff>
      <xdr:row>55</xdr:row>
      <xdr:rowOff>151187</xdr:rowOff>
    </xdr:to>
    <xdr:cxnSp macro="">
      <xdr:nvCxnSpPr>
        <xdr:cNvPr id="123" name="直線コネクタ 122"/>
        <xdr:cNvCxnSpPr/>
      </xdr:nvCxnSpPr>
      <xdr:spPr>
        <a:xfrm flipV="1">
          <a:off x="2019300" y="9536455"/>
          <a:ext cx="8890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152946</xdr:rowOff>
    </xdr:from>
    <xdr:to>
      <xdr:col>4</xdr:col>
      <xdr:colOff>206375</xdr:colOff>
      <xdr:row>56</xdr:row>
      <xdr:rowOff>83096</xdr:rowOff>
    </xdr:to>
    <xdr:sp macro="" textlink="">
      <xdr:nvSpPr>
        <xdr:cNvPr id="124" name="フローチャート : 判断 123"/>
        <xdr:cNvSpPr/>
      </xdr:nvSpPr>
      <xdr:spPr>
        <a:xfrm>
          <a:off x="2857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74223</xdr:rowOff>
    </xdr:from>
    <xdr:ext cx="534377" cy="259045"/>
    <xdr:sp macro="" textlink="">
      <xdr:nvSpPr>
        <xdr:cNvPr id="125" name="テキスト ボックス 124"/>
        <xdr:cNvSpPr txBox="1"/>
      </xdr:nvSpPr>
      <xdr:spPr>
        <a:xfrm>
          <a:off x="2641111" y="96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125337</xdr:rowOff>
    </xdr:from>
    <xdr:to>
      <xdr:col>2</xdr:col>
      <xdr:colOff>638175</xdr:colOff>
      <xdr:row>55</xdr:row>
      <xdr:rowOff>151187</xdr:rowOff>
    </xdr:to>
    <xdr:cxnSp macro="">
      <xdr:nvCxnSpPr>
        <xdr:cNvPr id="126" name="直線コネクタ 125"/>
        <xdr:cNvCxnSpPr/>
      </xdr:nvCxnSpPr>
      <xdr:spPr>
        <a:xfrm>
          <a:off x="1130300" y="9555087"/>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165976</xdr:rowOff>
    </xdr:from>
    <xdr:to>
      <xdr:col>3</xdr:col>
      <xdr:colOff>3175</xdr:colOff>
      <xdr:row>56</xdr:row>
      <xdr:rowOff>96126</xdr:rowOff>
    </xdr:to>
    <xdr:sp macro="" textlink="">
      <xdr:nvSpPr>
        <xdr:cNvPr id="127" name="フローチャート : 判断 126"/>
        <xdr:cNvSpPr/>
      </xdr:nvSpPr>
      <xdr:spPr>
        <a:xfrm>
          <a:off x="1968500" y="95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87253</xdr:rowOff>
    </xdr:from>
    <xdr:ext cx="534377" cy="259045"/>
    <xdr:sp macro="" textlink="">
      <xdr:nvSpPr>
        <xdr:cNvPr id="128" name="テキスト ボックス 127"/>
        <xdr:cNvSpPr txBox="1"/>
      </xdr:nvSpPr>
      <xdr:spPr>
        <a:xfrm>
          <a:off x="1752111" y="96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146507</xdr:rowOff>
    </xdr:from>
    <xdr:to>
      <xdr:col>1</xdr:col>
      <xdr:colOff>485775</xdr:colOff>
      <xdr:row>56</xdr:row>
      <xdr:rowOff>76657</xdr:rowOff>
    </xdr:to>
    <xdr:sp macro="" textlink="">
      <xdr:nvSpPr>
        <xdr:cNvPr id="129" name="フローチャート : 判断 128"/>
        <xdr:cNvSpPr/>
      </xdr:nvSpPr>
      <xdr:spPr>
        <a:xfrm>
          <a:off x="1079500" y="957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67784</xdr:rowOff>
    </xdr:from>
    <xdr:ext cx="534377" cy="259045"/>
    <xdr:sp macro="" textlink="">
      <xdr:nvSpPr>
        <xdr:cNvPr id="130" name="テキスト ボックス 129"/>
        <xdr:cNvSpPr txBox="1"/>
      </xdr:nvSpPr>
      <xdr:spPr>
        <a:xfrm>
          <a:off x="863111" y="96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121514</xdr:rowOff>
    </xdr:from>
    <xdr:to>
      <xdr:col>6</xdr:col>
      <xdr:colOff>561975</xdr:colOff>
      <xdr:row>55</xdr:row>
      <xdr:rowOff>51664</xdr:rowOff>
    </xdr:to>
    <xdr:sp macro="" textlink="">
      <xdr:nvSpPr>
        <xdr:cNvPr id="136" name="円/楕円 135"/>
        <xdr:cNvSpPr/>
      </xdr:nvSpPr>
      <xdr:spPr>
        <a:xfrm>
          <a:off x="4584700" y="93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144391</xdr:rowOff>
    </xdr:from>
    <xdr:ext cx="534377" cy="259045"/>
    <xdr:sp macro="" textlink="">
      <xdr:nvSpPr>
        <xdr:cNvPr id="137" name="物件費該当値テキスト"/>
        <xdr:cNvSpPr txBox="1"/>
      </xdr:nvSpPr>
      <xdr:spPr>
        <a:xfrm>
          <a:off x="4686300" y="92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118142</xdr:rowOff>
    </xdr:from>
    <xdr:to>
      <xdr:col>5</xdr:col>
      <xdr:colOff>409575</xdr:colOff>
      <xdr:row>55</xdr:row>
      <xdr:rowOff>48292</xdr:rowOff>
    </xdr:to>
    <xdr:sp macro="" textlink="">
      <xdr:nvSpPr>
        <xdr:cNvPr id="138" name="円/楕円 137"/>
        <xdr:cNvSpPr/>
      </xdr:nvSpPr>
      <xdr:spPr>
        <a:xfrm>
          <a:off x="3746500" y="93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64819</xdr:rowOff>
    </xdr:from>
    <xdr:ext cx="534377" cy="259045"/>
    <xdr:sp macro="" textlink="">
      <xdr:nvSpPr>
        <xdr:cNvPr id="139" name="テキスト ボックス 138"/>
        <xdr:cNvSpPr txBox="1"/>
      </xdr:nvSpPr>
      <xdr:spPr>
        <a:xfrm>
          <a:off x="3530111" y="915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55905</xdr:rowOff>
    </xdr:from>
    <xdr:to>
      <xdr:col>4</xdr:col>
      <xdr:colOff>206375</xdr:colOff>
      <xdr:row>55</xdr:row>
      <xdr:rowOff>157505</xdr:rowOff>
    </xdr:to>
    <xdr:sp macro="" textlink="">
      <xdr:nvSpPr>
        <xdr:cNvPr id="140" name="円/楕円 139"/>
        <xdr:cNvSpPr/>
      </xdr:nvSpPr>
      <xdr:spPr>
        <a:xfrm>
          <a:off x="2857500" y="94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2582</xdr:rowOff>
    </xdr:from>
    <xdr:ext cx="534377" cy="259045"/>
    <xdr:sp macro="" textlink="">
      <xdr:nvSpPr>
        <xdr:cNvPr id="141" name="テキスト ボックス 140"/>
        <xdr:cNvSpPr txBox="1"/>
      </xdr:nvSpPr>
      <xdr:spPr>
        <a:xfrm>
          <a:off x="2641111" y="92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100387</xdr:rowOff>
    </xdr:from>
    <xdr:to>
      <xdr:col>3</xdr:col>
      <xdr:colOff>3175</xdr:colOff>
      <xdr:row>56</xdr:row>
      <xdr:rowOff>30537</xdr:rowOff>
    </xdr:to>
    <xdr:sp macro="" textlink="">
      <xdr:nvSpPr>
        <xdr:cNvPr id="142" name="円/楕円 141"/>
        <xdr:cNvSpPr/>
      </xdr:nvSpPr>
      <xdr:spPr>
        <a:xfrm>
          <a:off x="1968500" y="95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47064</xdr:rowOff>
    </xdr:from>
    <xdr:ext cx="534377" cy="259045"/>
    <xdr:sp macro="" textlink="">
      <xdr:nvSpPr>
        <xdr:cNvPr id="143" name="テキスト ボックス 142"/>
        <xdr:cNvSpPr txBox="1"/>
      </xdr:nvSpPr>
      <xdr:spPr>
        <a:xfrm>
          <a:off x="1752111" y="9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74537</xdr:rowOff>
    </xdr:from>
    <xdr:to>
      <xdr:col>1</xdr:col>
      <xdr:colOff>485775</xdr:colOff>
      <xdr:row>56</xdr:row>
      <xdr:rowOff>4687</xdr:rowOff>
    </xdr:to>
    <xdr:sp macro="" textlink="">
      <xdr:nvSpPr>
        <xdr:cNvPr id="144" name="円/楕円 143"/>
        <xdr:cNvSpPr/>
      </xdr:nvSpPr>
      <xdr:spPr>
        <a:xfrm>
          <a:off x="1079500" y="95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21214</xdr:rowOff>
    </xdr:from>
    <xdr:ext cx="534377" cy="259045"/>
    <xdr:sp macro="" textlink="">
      <xdr:nvSpPr>
        <xdr:cNvPr id="145" name="テキスト ボックス 144"/>
        <xdr:cNvSpPr txBox="1"/>
      </xdr:nvSpPr>
      <xdr:spPr>
        <a:xfrm>
          <a:off x="863111" y="92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3" name="テキスト ボックス 162"/>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112903</xdr:rowOff>
    </xdr:from>
    <xdr:to>
      <xdr:col>6</xdr:col>
      <xdr:colOff>510540</xdr:colOff>
      <xdr:row>78</xdr:row>
      <xdr:rowOff>161417</xdr:rowOff>
    </xdr:to>
    <xdr:cxnSp macro="">
      <xdr:nvCxnSpPr>
        <xdr:cNvPr id="169" name="直線コネクタ 168"/>
        <xdr:cNvCxnSpPr/>
      </xdr:nvCxnSpPr>
      <xdr:spPr>
        <a:xfrm flipV="1">
          <a:off x="4633595" y="12285853"/>
          <a:ext cx="1270" cy="124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165244</xdr:rowOff>
    </xdr:from>
    <xdr:ext cx="378565" cy="259045"/>
    <xdr:sp macro="" textlink="">
      <xdr:nvSpPr>
        <xdr:cNvPr id="170" name="維持補修費最小値テキスト"/>
        <xdr:cNvSpPr txBox="1"/>
      </xdr:nvSpPr>
      <xdr:spPr>
        <a:xfrm>
          <a:off x="4686300" y="13538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78</xdr:row>
      <xdr:rowOff>161417</xdr:rowOff>
    </xdr:from>
    <xdr:to>
      <xdr:col>6</xdr:col>
      <xdr:colOff>600075</xdr:colOff>
      <xdr:row>78</xdr:row>
      <xdr:rowOff>161417</xdr:rowOff>
    </xdr:to>
    <xdr:cxnSp macro="">
      <xdr:nvCxnSpPr>
        <xdr:cNvPr id="171" name="直線コネクタ 170"/>
        <xdr:cNvCxnSpPr/>
      </xdr:nvCxnSpPr>
      <xdr:spPr>
        <a:xfrm>
          <a:off x="4546600" y="1353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59580</xdr:rowOff>
    </xdr:from>
    <xdr:ext cx="534377" cy="259045"/>
    <xdr:sp macro="" textlink="">
      <xdr:nvSpPr>
        <xdr:cNvPr id="172" name="維持補修費最大値テキスト"/>
        <xdr:cNvSpPr txBox="1"/>
      </xdr:nvSpPr>
      <xdr:spPr>
        <a:xfrm>
          <a:off x="4686300" y="1206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71</xdr:row>
      <xdr:rowOff>112903</xdr:rowOff>
    </xdr:from>
    <xdr:to>
      <xdr:col>6</xdr:col>
      <xdr:colOff>600075</xdr:colOff>
      <xdr:row>71</xdr:row>
      <xdr:rowOff>112903</xdr:rowOff>
    </xdr:to>
    <xdr:cxnSp macro="">
      <xdr:nvCxnSpPr>
        <xdr:cNvPr id="173" name="直線コネクタ 172"/>
        <xdr:cNvCxnSpPr/>
      </xdr:nvCxnSpPr>
      <xdr:spPr>
        <a:xfrm>
          <a:off x="4546600" y="1228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161290</xdr:rowOff>
    </xdr:from>
    <xdr:to>
      <xdr:col>6</xdr:col>
      <xdr:colOff>511175</xdr:colOff>
      <xdr:row>72</xdr:row>
      <xdr:rowOff>101981</xdr:rowOff>
    </xdr:to>
    <xdr:cxnSp macro="">
      <xdr:nvCxnSpPr>
        <xdr:cNvPr id="174" name="直線コネクタ 173"/>
        <xdr:cNvCxnSpPr/>
      </xdr:nvCxnSpPr>
      <xdr:spPr>
        <a:xfrm flipV="1">
          <a:off x="3797300" y="12334240"/>
          <a:ext cx="838200" cy="1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652</xdr:rowOff>
    </xdr:from>
    <xdr:ext cx="469744" cy="259045"/>
    <xdr:sp macro="" textlink="">
      <xdr:nvSpPr>
        <xdr:cNvPr id="175" name="維持補修費平均値テキスト"/>
        <xdr:cNvSpPr txBox="1"/>
      </xdr:nvSpPr>
      <xdr:spPr>
        <a:xfrm>
          <a:off x="4686300" y="1303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22225</xdr:rowOff>
    </xdr:from>
    <xdr:to>
      <xdr:col>6</xdr:col>
      <xdr:colOff>561975</xdr:colOff>
      <xdr:row>76</xdr:row>
      <xdr:rowOff>123825</xdr:rowOff>
    </xdr:to>
    <xdr:sp macro="" textlink="">
      <xdr:nvSpPr>
        <xdr:cNvPr id="176" name="フローチャート : 判断 175"/>
        <xdr:cNvSpPr/>
      </xdr:nvSpPr>
      <xdr:spPr>
        <a:xfrm>
          <a:off x="4584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101981</xdr:rowOff>
    </xdr:from>
    <xdr:to>
      <xdr:col>5</xdr:col>
      <xdr:colOff>358775</xdr:colOff>
      <xdr:row>74</xdr:row>
      <xdr:rowOff>11303</xdr:rowOff>
    </xdr:to>
    <xdr:cxnSp macro="">
      <xdr:nvCxnSpPr>
        <xdr:cNvPr id="177" name="直線コネクタ 176"/>
        <xdr:cNvCxnSpPr/>
      </xdr:nvCxnSpPr>
      <xdr:spPr>
        <a:xfrm flipV="1">
          <a:off x="2908300" y="12446381"/>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3811</xdr:rowOff>
    </xdr:from>
    <xdr:to>
      <xdr:col>5</xdr:col>
      <xdr:colOff>409575</xdr:colOff>
      <xdr:row>76</xdr:row>
      <xdr:rowOff>105411</xdr:rowOff>
    </xdr:to>
    <xdr:sp macro="" textlink="">
      <xdr:nvSpPr>
        <xdr:cNvPr id="178" name="フローチャート : 判断 177"/>
        <xdr:cNvSpPr/>
      </xdr:nvSpPr>
      <xdr:spPr>
        <a:xfrm>
          <a:off x="3746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96538</xdr:rowOff>
    </xdr:from>
    <xdr:ext cx="469744" cy="259045"/>
    <xdr:sp macro="" textlink="">
      <xdr:nvSpPr>
        <xdr:cNvPr id="179" name="テキスト ボックス 178"/>
        <xdr:cNvSpPr txBox="1"/>
      </xdr:nvSpPr>
      <xdr:spPr>
        <a:xfrm>
          <a:off x="3562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140843</xdr:rowOff>
    </xdr:from>
    <xdr:to>
      <xdr:col>4</xdr:col>
      <xdr:colOff>155575</xdr:colOff>
      <xdr:row>74</xdr:row>
      <xdr:rowOff>11303</xdr:rowOff>
    </xdr:to>
    <xdr:cxnSp macro="">
      <xdr:nvCxnSpPr>
        <xdr:cNvPr id="180" name="直線コネクタ 179"/>
        <xdr:cNvCxnSpPr/>
      </xdr:nvCxnSpPr>
      <xdr:spPr>
        <a:xfrm>
          <a:off x="2019300" y="12485243"/>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32258</xdr:rowOff>
    </xdr:from>
    <xdr:to>
      <xdr:col>4</xdr:col>
      <xdr:colOff>206375</xdr:colOff>
      <xdr:row>76</xdr:row>
      <xdr:rowOff>133858</xdr:rowOff>
    </xdr:to>
    <xdr:sp macro="" textlink="">
      <xdr:nvSpPr>
        <xdr:cNvPr id="181" name="フローチャート : 判断 180"/>
        <xdr:cNvSpPr/>
      </xdr:nvSpPr>
      <xdr:spPr>
        <a:xfrm>
          <a:off x="2857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124985</xdr:rowOff>
    </xdr:from>
    <xdr:ext cx="469744" cy="259045"/>
    <xdr:sp macro="" textlink="">
      <xdr:nvSpPr>
        <xdr:cNvPr id="182" name="テキスト ボックス 181"/>
        <xdr:cNvSpPr txBox="1"/>
      </xdr:nvSpPr>
      <xdr:spPr>
        <a:xfrm>
          <a:off x="2673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121412</xdr:rowOff>
    </xdr:from>
    <xdr:to>
      <xdr:col>2</xdr:col>
      <xdr:colOff>638175</xdr:colOff>
      <xdr:row>72</xdr:row>
      <xdr:rowOff>140843</xdr:rowOff>
    </xdr:to>
    <xdr:cxnSp macro="">
      <xdr:nvCxnSpPr>
        <xdr:cNvPr id="183" name="直線コネクタ 182"/>
        <xdr:cNvCxnSpPr/>
      </xdr:nvCxnSpPr>
      <xdr:spPr>
        <a:xfrm>
          <a:off x="1130300" y="12122912"/>
          <a:ext cx="889000" cy="3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26163</xdr:rowOff>
    </xdr:from>
    <xdr:to>
      <xdr:col>3</xdr:col>
      <xdr:colOff>3175</xdr:colOff>
      <xdr:row>76</xdr:row>
      <xdr:rowOff>127763</xdr:rowOff>
    </xdr:to>
    <xdr:sp macro="" textlink="">
      <xdr:nvSpPr>
        <xdr:cNvPr id="184" name="フローチャート : 判断 183"/>
        <xdr:cNvSpPr/>
      </xdr:nvSpPr>
      <xdr:spPr>
        <a:xfrm>
          <a:off x="1968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118890</xdr:rowOff>
    </xdr:from>
    <xdr:ext cx="469744" cy="259045"/>
    <xdr:sp macro="" textlink="">
      <xdr:nvSpPr>
        <xdr:cNvPr id="185" name="テキスト ボックス 184"/>
        <xdr:cNvSpPr txBox="1"/>
      </xdr:nvSpPr>
      <xdr:spPr>
        <a:xfrm>
          <a:off x="1784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24637</xdr:rowOff>
    </xdr:from>
    <xdr:to>
      <xdr:col>1</xdr:col>
      <xdr:colOff>485775</xdr:colOff>
      <xdr:row>76</xdr:row>
      <xdr:rowOff>126237</xdr:rowOff>
    </xdr:to>
    <xdr:sp macro="" textlink="">
      <xdr:nvSpPr>
        <xdr:cNvPr id="186" name="フローチャート : 判断 185"/>
        <xdr:cNvSpPr/>
      </xdr:nvSpPr>
      <xdr:spPr>
        <a:xfrm>
          <a:off x="1079500" y="130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117364</xdr:rowOff>
    </xdr:from>
    <xdr:ext cx="469744" cy="259045"/>
    <xdr:sp macro="" textlink="">
      <xdr:nvSpPr>
        <xdr:cNvPr id="187" name="テキスト ボックス 186"/>
        <xdr:cNvSpPr txBox="1"/>
      </xdr:nvSpPr>
      <xdr:spPr>
        <a:xfrm>
          <a:off x="895427"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110490</xdr:rowOff>
    </xdr:from>
    <xdr:to>
      <xdr:col>6</xdr:col>
      <xdr:colOff>561975</xdr:colOff>
      <xdr:row>72</xdr:row>
      <xdr:rowOff>40640</xdr:rowOff>
    </xdr:to>
    <xdr:sp macro="" textlink="">
      <xdr:nvSpPr>
        <xdr:cNvPr id="193" name="円/楕円 192"/>
        <xdr:cNvSpPr/>
      </xdr:nvSpPr>
      <xdr:spPr>
        <a:xfrm>
          <a:off x="4584700" y="1228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25417</xdr:rowOff>
    </xdr:from>
    <xdr:ext cx="469744" cy="259045"/>
    <xdr:sp macro="" textlink="">
      <xdr:nvSpPr>
        <xdr:cNvPr id="194" name="維持補修費該当値テキスト"/>
        <xdr:cNvSpPr txBox="1"/>
      </xdr:nvSpPr>
      <xdr:spPr>
        <a:xfrm>
          <a:off x="4686300" y="1219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51181</xdr:rowOff>
    </xdr:from>
    <xdr:to>
      <xdr:col>5</xdr:col>
      <xdr:colOff>409575</xdr:colOff>
      <xdr:row>72</xdr:row>
      <xdr:rowOff>152781</xdr:rowOff>
    </xdr:to>
    <xdr:sp macro="" textlink="">
      <xdr:nvSpPr>
        <xdr:cNvPr id="195" name="円/楕円 194"/>
        <xdr:cNvSpPr/>
      </xdr:nvSpPr>
      <xdr:spPr>
        <a:xfrm>
          <a:off x="3746500" y="123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169308</xdr:rowOff>
    </xdr:from>
    <xdr:ext cx="469744" cy="259045"/>
    <xdr:sp macro="" textlink="">
      <xdr:nvSpPr>
        <xdr:cNvPr id="196" name="テキスト ボックス 195"/>
        <xdr:cNvSpPr txBox="1"/>
      </xdr:nvSpPr>
      <xdr:spPr>
        <a:xfrm>
          <a:off x="3562427" y="1217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131953</xdr:rowOff>
    </xdr:from>
    <xdr:to>
      <xdr:col>4</xdr:col>
      <xdr:colOff>206375</xdr:colOff>
      <xdr:row>74</xdr:row>
      <xdr:rowOff>62103</xdr:rowOff>
    </xdr:to>
    <xdr:sp macro="" textlink="">
      <xdr:nvSpPr>
        <xdr:cNvPr id="197" name="円/楕円 196"/>
        <xdr:cNvSpPr/>
      </xdr:nvSpPr>
      <xdr:spPr>
        <a:xfrm>
          <a:off x="2857500" y="126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78630</xdr:rowOff>
    </xdr:from>
    <xdr:ext cx="469744" cy="259045"/>
    <xdr:sp macro="" textlink="">
      <xdr:nvSpPr>
        <xdr:cNvPr id="198" name="テキスト ボックス 197"/>
        <xdr:cNvSpPr txBox="1"/>
      </xdr:nvSpPr>
      <xdr:spPr>
        <a:xfrm>
          <a:off x="2673427" y="1242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90043</xdr:rowOff>
    </xdr:from>
    <xdr:to>
      <xdr:col>3</xdr:col>
      <xdr:colOff>3175</xdr:colOff>
      <xdr:row>73</xdr:row>
      <xdr:rowOff>20193</xdr:rowOff>
    </xdr:to>
    <xdr:sp macro="" textlink="">
      <xdr:nvSpPr>
        <xdr:cNvPr id="199" name="円/楕円 198"/>
        <xdr:cNvSpPr/>
      </xdr:nvSpPr>
      <xdr:spPr>
        <a:xfrm>
          <a:off x="1968500" y="12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36720</xdr:rowOff>
    </xdr:from>
    <xdr:ext cx="469744" cy="259045"/>
    <xdr:sp macro="" textlink="">
      <xdr:nvSpPr>
        <xdr:cNvPr id="200" name="テキスト ボックス 199"/>
        <xdr:cNvSpPr txBox="1"/>
      </xdr:nvSpPr>
      <xdr:spPr>
        <a:xfrm>
          <a:off x="1784427" y="1220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70612</xdr:rowOff>
    </xdr:from>
    <xdr:to>
      <xdr:col>1</xdr:col>
      <xdr:colOff>485775</xdr:colOff>
      <xdr:row>71</xdr:row>
      <xdr:rowOff>762</xdr:rowOff>
    </xdr:to>
    <xdr:sp macro="" textlink="">
      <xdr:nvSpPr>
        <xdr:cNvPr id="201" name="円/楕円 200"/>
        <xdr:cNvSpPr/>
      </xdr:nvSpPr>
      <xdr:spPr>
        <a:xfrm>
          <a:off x="1079500" y="120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69</xdr:row>
      <xdr:rowOff>17289</xdr:rowOff>
    </xdr:from>
    <xdr:ext cx="534377" cy="259045"/>
    <xdr:sp macro="" textlink="">
      <xdr:nvSpPr>
        <xdr:cNvPr id="202" name="テキスト ボックス 201"/>
        <xdr:cNvSpPr txBox="1"/>
      </xdr:nvSpPr>
      <xdr:spPr>
        <a:xfrm>
          <a:off x="863111" y="118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7" name="直線コネクタ 226"/>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28"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29" name="直線コネクタ 228"/>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0"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1" name="直線コネクタ 230"/>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56242</xdr:rowOff>
    </xdr:from>
    <xdr:to>
      <xdr:col>6</xdr:col>
      <xdr:colOff>511175</xdr:colOff>
      <xdr:row>96</xdr:row>
      <xdr:rowOff>4674</xdr:rowOff>
    </xdr:to>
    <xdr:cxnSp macro="">
      <xdr:nvCxnSpPr>
        <xdr:cNvPr id="232" name="直線コネクタ 231"/>
        <xdr:cNvCxnSpPr/>
      </xdr:nvCxnSpPr>
      <xdr:spPr>
        <a:xfrm flipV="1">
          <a:off x="3797300" y="16343992"/>
          <a:ext cx="838200" cy="1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3"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4" name="フローチャート : 判断 233"/>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4674</xdr:rowOff>
    </xdr:from>
    <xdr:to>
      <xdr:col>5</xdr:col>
      <xdr:colOff>358775</xdr:colOff>
      <xdr:row>96</xdr:row>
      <xdr:rowOff>81387</xdr:rowOff>
    </xdr:to>
    <xdr:cxnSp macro="">
      <xdr:nvCxnSpPr>
        <xdr:cNvPr id="235" name="直線コネクタ 234"/>
        <xdr:cNvCxnSpPr/>
      </xdr:nvCxnSpPr>
      <xdr:spPr>
        <a:xfrm flipV="1">
          <a:off x="2908300" y="16463874"/>
          <a:ext cx="889000" cy="7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145117</xdr:rowOff>
    </xdr:from>
    <xdr:to>
      <xdr:col>5</xdr:col>
      <xdr:colOff>409575</xdr:colOff>
      <xdr:row>94</xdr:row>
      <xdr:rowOff>75267</xdr:rowOff>
    </xdr:to>
    <xdr:sp macro="" textlink="">
      <xdr:nvSpPr>
        <xdr:cNvPr id="236" name="フローチャート : 判断 235"/>
        <xdr:cNvSpPr/>
      </xdr:nvSpPr>
      <xdr:spPr>
        <a:xfrm>
          <a:off x="3746500" y="1608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91794</xdr:rowOff>
    </xdr:from>
    <xdr:ext cx="534377" cy="259045"/>
    <xdr:sp macro="" textlink="">
      <xdr:nvSpPr>
        <xdr:cNvPr id="237" name="テキスト ボックス 236"/>
        <xdr:cNvSpPr txBox="1"/>
      </xdr:nvSpPr>
      <xdr:spPr>
        <a:xfrm>
          <a:off x="3530111" y="158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81387</xdr:rowOff>
    </xdr:from>
    <xdr:to>
      <xdr:col>4</xdr:col>
      <xdr:colOff>155575</xdr:colOff>
      <xdr:row>96</xdr:row>
      <xdr:rowOff>107048</xdr:rowOff>
    </xdr:to>
    <xdr:cxnSp macro="">
      <xdr:nvCxnSpPr>
        <xdr:cNvPr id="238" name="直線コネクタ 237"/>
        <xdr:cNvCxnSpPr/>
      </xdr:nvCxnSpPr>
      <xdr:spPr>
        <a:xfrm flipV="1">
          <a:off x="2019300" y="16540587"/>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87567</xdr:rowOff>
    </xdr:from>
    <xdr:to>
      <xdr:col>4</xdr:col>
      <xdr:colOff>206375</xdr:colOff>
      <xdr:row>95</xdr:row>
      <xdr:rowOff>17717</xdr:rowOff>
    </xdr:to>
    <xdr:sp macro="" textlink="">
      <xdr:nvSpPr>
        <xdr:cNvPr id="239" name="フローチャート : 判断 238"/>
        <xdr:cNvSpPr/>
      </xdr:nvSpPr>
      <xdr:spPr>
        <a:xfrm>
          <a:off x="2857500" y="162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34244</xdr:rowOff>
    </xdr:from>
    <xdr:ext cx="534377" cy="259045"/>
    <xdr:sp macro="" textlink="">
      <xdr:nvSpPr>
        <xdr:cNvPr id="240" name="テキスト ボックス 239"/>
        <xdr:cNvSpPr txBox="1"/>
      </xdr:nvSpPr>
      <xdr:spPr>
        <a:xfrm>
          <a:off x="2641111" y="15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107048</xdr:rowOff>
    </xdr:from>
    <xdr:to>
      <xdr:col>2</xdr:col>
      <xdr:colOff>638175</xdr:colOff>
      <xdr:row>96</xdr:row>
      <xdr:rowOff>161761</xdr:rowOff>
    </xdr:to>
    <xdr:cxnSp macro="">
      <xdr:nvCxnSpPr>
        <xdr:cNvPr id="241" name="直線コネクタ 240"/>
        <xdr:cNvCxnSpPr/>
      </xdr:nvCxnSpPr>
      <xdr:spPr>
        <a:xfrm flipV="1">
          <a:off x="1130300" y="16566248"/>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101873</xdr:rowOff>
    </xdr:from>
    <xdr:to>
      <xdr:col>3</xdr:col>
      <xdr:colOff>3175</xdr:colOff>
      <xdr:row>95</xdr:row>
      <xdr:rowOff>32023</xdr:rowOff>
    </xdr:to>
    <xdr:sp macro="" textlink="">
      <xdr:nvSpPr>
        <xdr:cNvPr id="242" name="フローチャート : 判断 241"/>
        <xdr:cNvSpPr/>
      </xdr:nvSpPr>
      <xdr:spPr>
        <a:xfrm>
          <a:off x="1968500" y="162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48550</xdr:rowOff>
    </xdr:from>
    <xdr:ext cx="534377" cy="259045"/>
    <xdr:sp macro="" textlink="">
      <xdr:nvSpPr>
        <xdr:cNvPr id="243" name="テキスト ボックス 242"/>
        <xdr:cNvSpPr txBox="1"/>
      </xdr:nvSpPr>
      <xdr:spPr>
        <a:xfrm>
          <a:off x="1752111" y="159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136773</xdr:rowOff>
    </xdr:from>
    <xdr:to>
      <xdr:col>1</xdr:col>
      <xdr:colOff>485775</xdr:colOff>
      <xdr:row>95</xdr:row>
      <xdr:rowOff>66923</xdr:rowOff>
    </xdr:to>
    <xdr:sp macro="" textlink="">
      <xdr:nvSpPr>
        <xdr:cNvPr id="244" name="フローチャート : 判断 243"/>
        <xdr:cNvSpPr/>
      </xdr:nvSpPr>
      <xdr:spPr>
        <a:xfrm>
          <a:off x="1079500" y="162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83450</xdr:rowOff>
    </xdr:from>
    <xdr:ext cx="534377" cy="259045"/>
    <xdr:sp macro="" textlink="">
      <xdr:nvSpPr>
        <xdr:cNvPr id="245" name="テキスト ボックス 244"/>
        <xdr:cNvSpPr txBox="1"/>
      </xdr:nvSpPr>
      <xdr:spPr>
        <a:xfrm>
          <a:off x="863111" y="160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5442</xdr:rowOff>
    </xdr:from>
    <xdr:to>
      <xdr:col>6</xdr:col>
      <xdr:colOff>561975</xdr:colOff>
      <xdr:row>95</xdr:row>
      <xdr:rowOff>107042</xdr:rowOff>
    </xdr:to>
    <xdr:sp macro="" textlink="">
      <xdr:nvSpPr>
        <xdr:cNvPr id="251" name="円/楕円 250"/>
        <xdr:cNvSpPr/>
      </xdr:nvSpPr>
      <xdr:spPr>
        <a:xfrm>
          <a:off x="4584700" y="162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28319</xdr:rowOff>
    </xdr:from>
    <xdr:ext cx="534377" cy="259045"/>
    <xdr:sp macro="" textlink="">
      <xdr:nvSpPr>
        <xdr:cNvPr id="252" name="扶助費該当値テキスト"/>
        <xdr:cNvSpPr txBox="1"/>
      </xdr:nvSpPr>
      <xdr:spPr>
        <a:xfrm>
          <a:off x="4686300" y="161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125324</xdr:rowOff>
    </xdr:from>
    <xdr:to>
      <xdr:col>5</xdr:col>
      <xdr:colOff>409575</xdr:colOff>
      <xdr:row>96</xdr:row>
      <xdr:rowOff>55474</xdr:rowOff>
    </xdr:to>
    <xdr:sp macro="" textlink="">
      <xdr:nvSpPr>
        <xdr:cNvPr id="253" name="円/楕円 252"/>
        <xdr:cNvSpPr/>
      </xdr:nvSpPr>
      <xdr:spPr>
        <a:xfrm>
          <a:off x="3746500" y="16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46601</xdr:rowOff>
    </xdr:from>
    <xdr:ext cx="534377" cy="259045"/>
    <xdr:sp macro="" textlink="">
      <xdr:nvSpPr>
        <xdr:cNvPr id="254" name="テキスト ボックス 253"/>
        <xdr:cNvSpPr txBox="1"/>
      </xdr:nvSpPr>
      <xdr:spPr>
        <a:xfrm>
          <a:off x="3530111" y="165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30587</xdr:rowOff>
    </xdr:from>
    <xdr:to>
      <xdr:col>4</xdr:col>
      <xdr:colOff>206375</xdr:colOff>
      <xdr:row>96</xdr:row>
      <xdr:rowOff>132187</xdr:rowOff>
    </xdr:to>
    <xdr:sp macro="" textlink="">
      <xdr:nvSpPr>
        <xdr:cNvPr id="255" name="円/楕円 254"/>
        <xdr:cNvSpPr/>
      </xdr:nvSpPr>
      <xdr:spPr>
        <a:xfrm>
          <a:off x="2857500" y="164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123314</xdr:rowOff>
    </xdr:from>
    <xdr:ext cx="534377" cy="259045"/>
    <xdr:sp macro="" textlink="">
      <xdr:nvSpPr>
        <xdr:cNvPr id="256" name="テキスト ボックス 255"/>
        <xdr:cNvSpPr txBox="1"/>
      </xdr:nvSpPr>
      <xdr:spPr>
        <a:xfrm>
          <a:off x="2641111" y="165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56248</xdr:rowOff>
    </xdr:from>
    <xdr:to>
      <xdr:col>3</xdr:col>
      <xdr:colOff>3175</xdr:colOff>
      <xdr:row>96</xdr:row>
      <xdr:rowOff>157848</xdr:rowOff>
    </xdr:to>
    <xdr:sp macro="" textlink="">
      <xdr:nvSpPr>
        <xdr:cNvPr id="257" name="円/楕円 256"/>
        <xdr:cNvSpPr/>
      </xdr:nvSpPr>
      <xdr:spPr>
        <a:xfrm>
          <a:off x="1968500" y="165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148975</xdr:rowOff>
    </xdr:from>
    <xdr:ext cx="534377" cy="259045"/>
    <xdr:sp macro="" textlink="">
      <xdr:nvSpPr>
        <xdr:cNvPr id="258" name="テキスト ボックス 257"/>
        <xdr:cNvSpPr txBox="1"/>
      </xdr:nvSpPr>
      <xdr:spPr>
        <a:xfrm>
          <a:off x="1752111" y="166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110961</xdr:rowOff>
    </xdr:from>
    <xdr:to>
      <xdr:col>1</xdr:col>
      <xdr:colOff>485775</xdr:colOff>
      <xdr:row>97</xdr:row>
      <xdr:rowOff>41111</xdr:rowOff>
    </xdr:to>
    <xdr:sp macro="" textlink="">
      <xdr:nvSpPr>
        <xdr:cNvPr id="259" name="円/楕円 258"/>
        <xdr:cNvSpPr/>
      </xdr:nvSpPr>
      <xdr:spPr>
        <a:xfrm>
          <a:off x="1079500" y="165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32238</xdr:rowOff>
    </xdr:from>
    <xdr:ext cx="534377" cy="259045"/>
    <xdr:sp macro="" textlink="">
      <xdr:nvSpPr>
        <xdr:cNvPr id="260" name="テキスト ボックス 259"/>
        <xdr:cNvSpPr txBox="1"/>
      </xdr:nvSpPr>
      <xdr:spPr>
        <a:xfrm>
          <a:off x="863111" y="166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4" name="直線コネクタ 283"/>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5"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6" name="直線コネクタ 285"/>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7"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88" name="直線コネクタ 287"/>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29959</xdr:rowOff>
    </xdr:from>
    <xdr:to>
      <xdr:col>15</xdr:col>
      <xdr:colOff>180975</xdr:colOff>
      <xdr:row>36</xdr:row>
      <xdr:rowOff>33528</xdr:rowOff>
    </xdr:to>
    <xdr:cxnSp macro="">
      <xdr:nvCxnSpPr>
        <xdr:cNvPr id="289" name="直線コネクタ 288"/>
        <xdr:cNvCxnSpPr/>
      </xdr:nvCxnSpPr>
      <xdr:spPr>
        <a:xfrm>
          <a:off x="9639300" y="6202159"/>
          <a:ext cx="8382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0"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1" name="フローチャート : 判断 290"/>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29959</xdr:rowOff>
    </xdr:from>
    <xdr:to>
      <xdr:col>14</xdr:col>
      <xdr:colOff>28575</xdr:colOff>
      <xdr:row>36</xdr:row>
      <xdr:rowOff>33198</xdr:rowOff>
    </xdr:to>
    <xdr:cxnSp macro="">
      <xdr:nvCxnSpPr>
        <xdr:cNvPr id="292" name="直線コネクタ 291"/>
        <xdr:cNvCxnSpPr/>
      </xdr:nvCxnSpPr>
      <xdr:spPr>
        <a:xfrm flipV="1">
          <a:off x="8750300" y="620215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21734</xdr:rowOff>
    </xdr:from>
    <xdr:ext cx="534377" cy="259045"/>
    <xdr:sp macro="" textlink="">
      <xdr:nvSpPr>
        <xdr:cNvPr id="294" name="テキスト ボックス 293"/>
        <xdr:cNvSpPr txBox="1"/>
      </xdr:nvSpPr>
      <xdr:spPr>
        <a:xfrm>
          <a:off x="9372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33198</xdr:rowOff>
    </xdr:from>
    <xdr:to>
      <xdr:col>12</xdr:col>
      <xdr:colOff>511175</xdr:colOff>
      <xdr:row>36</xdr:row>
      <xdr:rowOff>62306</xdr:rowOff>
    </xdr:to>
    <xdr:cxnSp macro="">
      <xdr:nvCxnSpPr>
        <xdr:cNvPr id="295" name="直線コネクタ 294"/>
        <xdr:cNvCxnSpPr/>
      </xdr:nvCxnSpPr>
      <xdr:spPr>
        <a:xfrm flipV="1">
          <a:off x="7861300" y="6205398"/>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20388</xdr:rowOff>
    </xdr:from>
    <xdr:ext cx="534377" cy="259045"/>
    <xdr:sp macro="" textlink="">
      <xdr:nvSpPr>
        <xdr:cNvPr id="297" name="テキスト ボックス 296"/>
        <xdr:cNvSpPr txBox="1"/>
      </xdr:nvSpPr>
      <xdr:spPr>
        <a:xfrm>
          <a:off x="8483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9601</xdr:rowOff>
    </xdr:from>
    <xdr:to>
      <xdr:col>11</xdr:col>
      <xdr:colOff>307975</xdr:colOff>
      <xdr:row>36</xdr:row>
      <xdr:rowOff>62306</xdr:rowOff>
    </xdr:to>
    <xdr:cxnSp macro="">
      <xdr:nvCxnSpPr>
        <xdr:cNvPr id="298" name="直線コネクタ 297"/>
        <xdr:cNvCxnSpPr/>
      </xdr:nvCxnSpPr>
      <xdr:spPr>
        <a:xfrm>
          <a:off x="6972300" y="6181801"/>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0" name="テキスト ボックス 299"/>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154178</xdr:rowOff>
    </xdr:from>
    <xdr:to>
      <xdr:col>15</xdr:col>
      <xdr:colOff>231775</xdr:colOff>
      <xdr:row>36</xdr:row>
      <xdr:rowOff>84328</xdr:rowOff>
    </xdr:to>
    <xdr:sp macro="" textlink="">
      <xdr:nvSpPr>
        <xdr:cNvPr id="308" name="円/楕円 307"/>
        <xdr:cNvSpPr/>
      </xdr:nvSpPr>
      <xdr:spPr>
        <a:xfrm>
          <a:off x="10426700" y="61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132605</xdr:rowOff>
    </xdr:from>
    <xdr:ext cx="534377" cy="259045"/>
    <xdr:sp macro="" textlink="">
      <xdr:nvSpPr>
        <xdr:cNvPr id="309" name="補助費等該当値テキスト"/>
        <xdr:cNvSpPr txBox="1"/>
      </xdr:nvSpPr>
      <xdr:spPr>
        <a:xfrm>
          <a:off x="10528300" y="61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150609</xdr:rowOff>
    </xdr:from>
    <xdr:to>
      <xdr:col>14</xdr:col>
      <xdr:colOff>79375</xdr:colOff>
      <xdr:row>36</xdr:row>
      <xdr:rowOff>80759</xdr:rowOff>
    </xdr:to>
    <xdr:sp macro="" textlink="">
      <xdr:nvSpPr>
        <xdr:cNvPr id="310" name="円/楕円 309"/>
        <xdr:cNvSpPr/>
      </xdr:nvSpPr>
      <xdr:spPr>
        <a:xfrm>
          <a:off x="9588500" y="61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97286</xdr:rowOff>
    </xdr:from>
    <xdr:ext cx="534377" cy="259045"/>
    <xdr:sp macro="" textlink="">
      <xdr:nvSpPr>
        <xdr:cNvPr id="311" name="テキスト ボックス 310"/>
        <xdr:cNvSpPr txBox="1"/>
      </xdr:nvSpPr>
      <xdr:spPr>
        <a:xfrm>
          <a:off x="9372111" y="59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153848</xdr:rowOff>
    </xdr:from>
    <xdr:to>
      <xdr:col>12</xdr:col>
      <xdr:colOff>561975</xdr:colOff>
      <xdr:row>36</xdr:row>
      <xdr:rowOff>83998</xdr:rowOff>
    </xdr:to>
    <xdr:sp macro="" textlink="">
      <xdr:nvSpPr>
        <xdr:cNvPr id="312" name="円/楕円 311"/>
        <xdr:cNvSpPr/>
      </xdr:nvSpPr>
      <xdr:spPr>
        <a:xfrm>
          <a:off x="8699500" y="61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100525</xdr:rowOff>
    </xdr:from>
    <xdr:ext cx="534377" cy="259045"/>
    <xdr:sp macro="" textlink="">
      <xdr:nvSpPr>
        <xdr:cNvPr id="313" name="テキスト ボックス 312"/>
        <xdr:cNvSpPr txBox="1"/>
      </xdr:nvSpPr>
      <xdr:spPr>
        <a:xfrm>
          <a:off x="8483111" y="59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11506</xdr:rowOff>
    </xdr:from>
    <xdr:to>
      <xdr:col>11</xdr:col>
      <xdr:colOff>358775</xdr:colOff>
      <xdr:row>36</xdr:row>
      <xdr:rowOff>113106</xdr:rowOff>
    </xdr:to>
    <xdr:sp macro="" textlink="">
      <xdr:nvSpPr>
        <xdr:cNvPr id="314" name="円/楕円 313"/>
        <xdr:cNvSpPr/>
      </xdr:nvSpPr>
      <xdr:spPr>
        <a:xfrm>
          <a:off x="7810500" y="61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129633</xdr:rowOff>
    </xdr:from>
    <xdr:ext cx="534377" cy="259045"/>
    <xdr:sp macro="" textlink="">
      <xdr:nvSpPr>
        <xdr:cNvPr id="315" name="テキスト ボックス 314"/>
        <xdr:cNvSpPr txBox="1"/>
      </xdr:nvSpPr>
      <xdr:spPr>
        <a:xfrm>
          <a:off x="7594111" y="59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130251</xdr:rowOff>
    </xdr:from>
    <xdr:to>
      <xdr:col>10</xdr:col>
      <xdr:colOff>155575</xdr:colOff>
      <xdr:row>36</xdr:row>
      <xdr:rowOff>60401</xdr:rowOff>
    </xdr:to>
    <xdr:sp macro="" textlink="">
      <xdr:nvSpPr>
        <xdr:cNvPr id="316" name="円/楕円 315"/>
        <xdr:cNvSpPr/>
      </xdr:nvSpPr>
      <xdr:spPr>
        <a:xfrm>
          <a:off x="6921500" y="61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76928</xdr:rowOff>
    </xdr:from>
    <xdr:ext cx="534377" cy="259045"/>
    <xdr:sp macro="" textlink="">
      <xdr:nvSpPr>
        <xdr:cNvPr id="317" name="テキスト ボックス 316"/>
        <xdr:cNvSpPr txBox="1"/>
      </xdr:nvSpPr>
      <xdr:spPr>
        <a:xfrm>
          <a:off x="6705111" y="590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3" name="直線コネクタ 342"/>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4"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5" name="直線コネクタ 344"/>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6"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7" name="直線コネクタ 346"/>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147124</xdr:rowOff>
    </xdr:from>
    <xdr:to>
      <xdr:col>15</xdr:col>
      <xdr:colOff>180975</xdr:colOff>
      <xdr:row>55</xdr:row>
      <xdr:rowOff>40085</xdr:rowOff>
    </xdr:to>
    <xdr:cxnSp macro="">
      <xdr:nvCxnSpPr>
        <xdr:cNvPr id="348" name="直線コネクタ 347"/>
        <xdr:cNvCxnSpPr/>
      </xdr:nvCxnSpPr>
      <xdr:spPr>
        <a:xfrm flipV="1">
          <a:off x="9639300" y="8891074"/>
          <a:ext cx="838200" cy="57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49"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0" name="フローチャート : 判断 349"/>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14808</xdr:rowOff>
    </xdr:from>
    <xdr:to>
      <xdr:col>14</xdr:col>
      <xdr:colOff>28575</xdr:colOff>
      <xdr:row>55</xdr:row>
      <xdr:rowOff>40085</xdr:rowOff>
    </xdr:to>
    <xdr:cxnSp macro="">
      <xdr:nvCxnSpPr>
        <xdr:cNvPr id="351" name="直線コネクタ 350"/>
        <xdr:cNvCxnSpPr/>
      </xdr:nvCxnSpPr>
      <xdr:spPr>
        <a:xfrm>
          <a:off x="8750300" y="9273108"/>
          <a:ext cx="889000" cy="19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150350</xdr:rowOff>
    </xdr:from>
    <xdr:to>
      <xdr:col>14</xdr:col>
      <xdr:colOff>79375</xdr:colOff>
      <xdr:row>56</xdr:row>
      <xdr:rowOff>80500</xdr:rowOff>
    </xdr:to>
    <xdr:sp macro="" textlink="">
      <xdr:nvSpPr>
        <xdr:cNvPr id="352" name="フローチャート : 判断 351"/>
        <xdr:cNvSpPr/>
      </xdr:nvSpPr>
      <xdr:spPr>
        <a:xfrm>
          <a:off x="9588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71627</xdr:rowOff>
    </xdr:from>
    <xdr:ext cx="534377" cy="259045"/>
    <xdr:sp macro="" textlink="">
      <xdr:nvSpPr>
        <xdr:cNvPr id="353" name="テキスト ボックス 352"/>
        <xdr:cNvSpPr txBox="1"/>
      </xdr:nvSpPr>
      <xdr:spPr>
        <a:xfrm>
          <a:off x="9372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14808</xdr:rowOff>
    </xdr:from>
    <xdr:to>
      <xdr:col>12</xdr:col>
      <xdr:colOff>511175</xdr:colOff>
      <xdr:row>56</xdr:row>
      <xdr:rowOff>4358</xdr:rowOff>
    </xdr:to>
    <xdr:cxnSp macro="">
      <xdr:nvCxnSpPr>
        <xdr:cNvPr id="354" name="直線コネクタ 353"/>
        <xdr:cNvCxnSpPr/>
      </xdr:nvCxnSpPr>
      <xdr:spPr>
        <a:xfrm flipV="1">
          <a:off x="7861300" y="9273108"/>
          <a:ext cx="889000" cy="3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8999</xdr:rowOff>
    </xdr:from>
    <xdr:to>
      <xdr:col>12</xdr:col>
      <xdr:colOff>561975</xdr:colOff>
      <xdr:row>56</xdr:row>
      <xdr:rowOff>110599</xdr:rowOff>
    </xdr:to>
    <xdr:sp macro="" textlink="">
      <xdr:nvSpPr>
        <xdr:cNvPr id="355" name="フローチャート : 判断 354"/>
        <xdr:cNvSpPr/>
      </xdr:nvSpPr>
      <xdr:spPr>
        <a:xfrm>
          <a:off x="8699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101726</xdr:rowOff>
    </xdr:from>
    <xdr:ext cx="534377" cy="259045"/>
    <xdr:sp macro="" textlink="">
      <xdr:nvSpPr>
        <xdr:cNvPr id="356" name="テキスト ボックス 355"/>
        <xdr:cNvSpPr txBox="1"/>
      </xdr:nvSpPr>
      <xdr:spPr>
        <a:xfrm>
          <a:off x="8483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125843</xdr:rowOff>
    </xdr:from>
    <xdr:to>
      <xdr:col>11</xdr:col>
      <xdr:colOff>307975</xdr:colOff>
      <xdr:row>56</xdr:row>
      <xdr:rowOff>4358</xdr:rowOff>
    </xdr:to>
    <xdr:cxnSp macro="">
      <xdr:nvCxnSpPr>
        <xdr:cNvPr id="357" name="直線コネクタ 356"/>
        <xdr:cNvCxnSpPr/>
      </xdr:nvCxnSpPr>
      <xdr:spPr>
        <a:xfrm>
          <a:off x="6972300" y="9555593"/>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88976</xdr:rowOff>
    </xdr:from>
    <xdr:to>
      <xdr:col>11</xdr:col>
      <xdr:colOff>358775</xdr:colOff>
      <xdr:row>57</xdr:row>
      <xdr:rowOff>19126</xdr:rowOff>
    </xdr:to>
    <xdr:sp macro="" textlink="">
      <xdr:nvSpPr>
        <xdr:cNvPr id="358" name="フローチャート : 判断 357"/>
        <xdr:cNvSpPr/>
      </xdr:nvSpPr>
      <xdr:spPr>
        <a:xfrm>
          <a:off x="7810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10253</xdr:rowOff>
    </xdr:from>
    <xdr:ext cx="534377" cy="259045"/>
    <xdr:sp macro="" textlink="">
      <xdr:nvSpPr>
        <xdr:cNvPr id="359" name="テキスト ボックス 358"/>
        <xdr:cNvSpPr txBox="1"/>
      </xdr:nvSpPr>
      <xdr:spPr>
        <a:xfrm>
          <a:off x="7594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111401</xdr:rowOff>
    </xdr:from>
    <xdr:to>
      <xdr:col>10</xdr:col>
      <xdr:colOff>155575</xdr:colOff>
      <xdr:row>57</xdr:row>
      <xdr:rowOff>41551</xdr:rowOff>
    </xdr:to>
    <xdr:sp macro="" textlink="">
      <xdr:nvSpPr>
        <xdr:cNvPr id="360" name="フローチャート : 判断 359"/>
        <xdr:cNvSpPr/>
      </xdr:nvSpPr>
      <xdr:spPr>
        <a:xfrm>
          <a:off x="6921500" y="971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32678</xdr:rowOff>
    </xdr:from>
    <xdr:ext cx="534377" cy="259045"/>
    <xdr:sp macro="" textlink="">
      <xdr:nvSpPr>
        <xdr:cNvPr id="361" name="テキスト ボックス 360"/>
        <xdr:cNvSpPr txBox="1"/>
      </xdr:nvSpPr>
      <xdr:spPr>
        <a:xfrm>
          <a:off x="6705111" y="980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96324</xdr:rowOff>
    </xdr:from>
    <xdr:to>
      <xdr:col>15</xdr:col>
      <xdr:colOff>231775</xdr:colOff>
      <xdr:row>52</xdr:row>
      <xdr:rowOff>26474</xdr:rowOff>
    </xdr:to>
    <xdr:sp macro="" textlink="">
      <xdr:nvSpPr>
        <xdr:cNvPr id="367" name="円/楕円 366"/>
        <xdr:cNvSpPr/>
      </xdr:nvSpPr>
      <xdr:spPr>
        <a:xfrm>
          <a:off x="10426700" y="88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119201</xdr:rowOff>
    </xdr:from>
    <xdr:ext cx="599010" cy="259045"/>
    <xdr:sp macro="" textlink="">
      <xdr:nvSpPr>
        <xdr:cNvPr id="368" name="普通建設事業費該当値テキスト"/>
        <xdr:cNvSpPr txBox="1"/>
      </xdr:nvSpPr>
      <xdr:spPr>
        <a:xfrm>
          <a:off x="10528300" y="869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121,568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160735</xdr:rowOff>
    </xdr:from>
    <xdr:to>
      <xdr:col>14</xdr:col>
      <xdr:colOff>79375</xdr:colOff>
      <xdr:row>55</xdr:row>
      <xdr:rowOff>90885</xdr:rowOff>
    </xdr:to>
    <xdr:sp macro="" textlink="">
      <xdr:nvSpPr>
        <xdr:cNvPr id="369" name="円/楕円 368"/>
        <xdr:cNvSpPr/>
      </xdr:nvSpPr>
      <xdr:spPr>
        <a:xfrm>
          <a:off x="9588500" y="94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107412</xdr:rowOff>
    </xdr:from>
    <xdr:ext cx="534377" cy="259045"/>
    <xdr:sp macro="" textlink="">
      <xdr:nvSpPr>
        <xdr:cNvPr id="370" name="テキスト ボックス 369"/>
        <xdr:cNvSpPr txBox="1"/>
      </xdr:nvSpPr>
      <xdr:spPr>
        <a:xfrm>
          <a:off x="9372111" y="91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135458</xdr:rowOff>
    </xdr:from>
    <xdr:to>
      <xdr:col>12</xdr:col>
      <xdr:colOff>561975</xdr:colOff>
      <xdr:row>54</xdr:row>
      <xdr:rowOff>65608</xdr:rowOff>
    </xdr:to>
    <xdr:sp macro="" textlink="">
      <xdr:nvSpPr>
        <xdr:cNvPr id="371" name="円/楕円 370"/>
        <xdr:cNvSpPr/>
      </xdr:nvSpPr>
      <xdr:spPr>
        <a:xfrm>
          <a:off x="8699500" y="92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82135</xdr:rowOff>
    </xdr:from>
    <xdr:ext cx="534377" cy="259045"/>
    <xdr:sp macro="" textlink="">
      <xdr:nvSpPr>
        <xdr:cNvPr id="372" name="テキスト ボックス 371"/>
        <xdr:cNvSpPr txBox="1"/>
      </xdr:nvSpPr>
      <xdr:spPr>
        <a:xfrm>
          <a:off x="8483111" y="89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86,473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125008</xdr:rowOff>
    </xdr:from>
    <xdr:to>
      <xdr:col>11</xdr:col>
      <xdr:colOff>358775</xdr:colOff>
      <xdr:row>56</xdr:row>
      <xdr:rowOff>55158</xdr:rowOff>
    </xdr:to>
    <xdr:sp macro="" textlink="">
      <xdr:nvSpPr>
        <xdr:cNvPr id="373" name="円/楕円 372"/>
        <xdr:cNvSpPr/>
      </xdr:nvSpPr>
      <xdr:spPr>
        <a:xfrm>
          <a:off x="7810500" y="95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71685</xdr:rowOff>
    </xdr:from>
    <xdr:ext cx="534377" cy="259045"/>
    <xdr:sp macro="" textlink="">
      <xdr:nvSpPr>
        <xdr:cNvPr id="374" name="テキスト ボックス 373"/>
        <xdr:cNvSpPr txBox="1"/>
      </xdr:nvSpPr>
      <xdr:spPr>
        <a:xfrm>
          <a:off x="7594111" y="932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75043</xdr:rowOff>
    </xdr:from>
    <xdr:to>
      <xdr:col>10</xdr:col>
      <xdr:colOff>155575</xdr:colOff>
      <xdr:row>56</xdr:row>
      <xdr:rowOff>5193</xdr:rowOff>
    </xdr:to>
    <xdr:sp macro="" textlink="">
      <xdr:nvSpPr>
        <xdr:cNvPr id="375" name="円/楕円 374"/>
        <xdr:cNvSpPr/>
      </xdr:nvSpPr>
      <xdr:spPr>
        <a:xfrm>
          <a:off x="6921500" y="95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21720</xdr:rowOff>
    </xdr:from>
    <xdr:ext cx="534377" cy="259045"/>
    <xdr:sp macro="" textlink="">
      <xdr:nvSpPr>
        <xdr:cNvPr id="376" name="テキスト ボックス 375"/>
        <xdr:cNvSpPr txBox="1"/>
      </xdr:nvSpPr>
      <xdr:spPr>
        <a:xfrm>
          <a:off x="6705111" y="92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2" name="直線コネクタ 401"/>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5"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6" name="直線コネクタ 405"/>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50317</xdr:rowOff>
    </xdr:from>
    <xdr:to>
      <xdr:col>15</xdr:col>
      <xdr:colOff>180975</xdr:colOff>
      <xdr:row>75</xdr:row>
      <xdr:rowOff>79856</xdr:rowOff>
    </xdr:to>
    <xdr:cxnSp macro="">
      <xdr:nvCxnSpPr>
        <xdr:cNvPr id="407" name="直線コネクタ 406"/>
        <xdr:cNvCxnSpPr/>
      </xdr:nvCxnSpPr>
      <xdr:spPr>
        <a:xfrm flipV="1">
          <a:off x="9639300" y="12051817"/>
          <a:ext cx="838200" cy="8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08"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09" name="フローチャート : 判断 408"/>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43833</xdr:rowOff>
    </xdr:from>
    <xdr:to>
      <xdr:col>14</xdr:col>
      <xdr:colOff>79375</xdr:colOff>
      <xdr:row>77</xdr:row>
      <xdr:rowOff>145433</xdr:rowOff>
    </xdr:to>
    <xdr:sp macro="" textlink="">
      <xdr:nvSpPr>
        <xdr:cNvPr id="410" name="フローチャート : 判断 409"/>
        <xdr:cNvSpPr/>
      </xdr:nvSpPr>
      <xdr:spPr>
        <a:xfrm>
          <a:off x="9588500" y="1324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136560</xdr:rowOff>
    </xdr:from>
    <xdr:ext cx="534377" cy="259045"/>
    <xdr:sp macro="" textlink="">
      <xdr:nvSpPr>
        <xdr:cNvPr id="411" name="テキスト ボックス 410"/>
        <xdr:cNvSpPr txBox="1"/>
      </xdr:nvSpPr>
      <xdr:spPr>
        <a:xfrm>
          <a:off x="9372111" y="133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69</xdr:row>
      <xdr:rowOff>170967</xdr:rowOff>
    </xdr:from>
    <xdr:to>
      <xdr:col>15</xdr:col>
      <xdr:colOff>231775</xdr:colOff>
      <xdr:row>70</xdr:row>
      <xdr:rowOff>101117</xdr:rowOff>
    </xdr:to>
    <xdr:sp macro="" textlink="">
      <xdr:nvSpPr>
        <xdr:cNvPr id="417" name="円/楕円 416"/>
        <xdr:cNvSpPr/>
      </xdr:nvSpPr>
      <xdr:spPr>
        <a:xfrm>
          <a:off x="10426700" y="120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123994</xdr:rowOff>
    </xdr:from>
    <xdr:ext cx="534377" cy="259045"/>
    <xdr:sp macro="" textlink="">
      <xdr:nvSpPr>
        <xdr:cNvPr id="418" name="普通建設事業費 （ うち新規整備　）該当値テキスト"/>
        <xdr:cNvSpPr txBox="1"/>
      </xdr:nvSpPr>
      <xdr:spPr>
        <a:xfrm>
          <a:off x="10528300" y="1195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97,474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29056</xdr:rowOff>
    </xdr:from>
    <xdr:to>
      <xdr:col>14</xdr:col>
      <xdr:colOff>79375</xdr:colOff>
      <xdr:row>75</xdr:row>
      <xdr:rowOff>130656</xdr:rowOff>
    </xdr:to>
    <xdr:sp macro="" textlink="">
      <xdr:nvSpPr>
        <xdr:cNvPr id="419" name="円/楕円 418"/>
        <xdr:cNvSpPr/>
      </xdr:nvSpPr>
      <xdr:spPr>
        <a:xfrm>
          <a:off x="9588500" y="128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147183</xdr:rowOff>
    </xdr:from>
    <xdr:ext cx="534377" cy="259045"/>
    <xdr:sp macro="" textlink="">
      <xdr:nvSpPr>
        <xdr:cNvPr id="420" name="テキスト ボックス 419"/>
        <xdr:cNvSpPr txBox="1"/>
      </xdr:nvSpPr>
      <xdr:spPr>
        <a:xfrm>
          <a:off x="9372111" y="12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6" name="直線コネクタ 445"/>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7"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8" name="直線コネクタ 447"/>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49"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0" name="直線コネクタ 449"/>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64801</xdr:rowOff>
    </xdr:from>
    <xdr:to>
      <xdr:col>15</xdr:col>
      <xdr:colOff>180975</xdr:colOff>
      <xdr:row>98</xdr:row>
      <xdr:rowOff>85032</xdr:rowOff>
    </xdr:to>
    <xdr:cxnSp macro="">
      <xdr:nvCxnSpPr>
        <xdr:cNvPr id="451" name="直線コネクタ 450"/>
        <xdr:cNvCxnSpPr/>
      </xdr:nvCxnSpPr>
      <xdr:spPr>
        <a:xfrm>
          <a:off x="9639300" y="16866901"/>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2"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3" name="フローチャート : 判断 452"/>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42070</xdr:rowOff>
    </xdr:from>
    <xdr:to>
      <xdr:col>14</xdr:col>
      <xdr:colOff>79375</xdr:colOff>
      <xdr:row>97</xdr:row>
      <xdr:rowOff>143670</xdr:rowOff>
    </xdr:to>
    <xdr:sp macro="" textlink="">
      <xdr:nvSpPr>
        <xdr:cNvPr id="454" name="フローチャート : 判断 453"/>
        <xdr:cNvSpPr/>
      </xdr:nvSpPr>
      <xdr:spPr>
        <a:xfrm>
          <a:off x="9588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160197</xdr:rowOff>
    </xdr:from>
    <xdr:ext cx="534377" cy="259045"/>
    <xdr:sp macro="" textlink="">
      <xdr:nvSpPr>
        <xdr:cNvPr id="455" name="テキスト ボックス 454"/>
        <xdr:cNvSpPr txBox="1"/>
      </xdr:nvSpPr>
      <xdr:spPr>
        <a:xfrm>
          <a:off x="9372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34232</xdr:rowOff>
    </xdr:from>
    <xdr:to>
      <xdr:col>15</xdr:col>
      <xdr:colOff>231775</xdr:colOff>
      <xdr:row>98</xdr:row>
      <xdr:rowOff>135832</xdr:rowOff>
    </xdr:to>
    <xdr:sp macro="" textlink="">
      <xdr:nvSpPr>
        <xdr:cNvPr id="461" name="円/楕円 460"/>
        <xdr:cNvSpPr/>
      </xdr:nvSpPr>
      <xdr:spPr>
        <a:xfrm>
          <a:off x="10426700" y="168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12659</xdr:rowOff>
    </xdr:from>
    <xdr:ext cx="534377" cy="259045"/>
    <xdr:sp macro="" textlink="">
      <xdr:nvSpPr>
        <xdr:cNvPr id="462" name="普通建設事業費 （ うち更新整備　）該当値テキスト"/>
        <xdr:cNvSpPr txBox="1"/>
      </xdr:nvSpPr>
      <xdr:spPr>
        <a:xfrm>
          <a:off x="10528300" y="168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14001</xdr:rowOff>
    </xdr:from>
    <xdr:to>
      <xdr:col>14</xdr:col>
      <xdr:colOff>79375</xdr:colOff>
      <xdr:row>98</xdr:row>
      <xdr:rowOff>115601</xdr:rowOff>
    </xdr:to>
    <xdr:sp macro="" textlink="">
      <xdr:nvSpPr>
        <xdr:cNvPr id="463" name="円/楕円 462"/>
        <xdr:cNvSpPr/>
      </xdr:nvSpPr>
      <xdr:spPr>
        <a:xfrm>
          <a:off x="9588500" y="168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106728</xdr:rowOff>
    </xdr:from>
    <xdr:ext cx="534377" cy="259045"/>
    <xdr:sp macro="" textlink="">
      <xdr:nvSpPr>
        <xdr:cNvPr id="464" name="テキスト ボックス 463"/>
        <xdr:cNvSpPr txBox="1"/>
      </xdr:nvSpPr>
      <xdr:spPr>
        <a:xfrm>
          <a:off x="9372111" y="1690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8" name="テキスト ボックス 47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2" name="テキスト ボックス 48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88" name="直線コネクタ 487"/>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0" name="直線コネクタ 48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1"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2" name="直線コネクタ 491"/>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31458</xdr:rowOff>
    </xdr:from>
    <xdr:to>
      <xdr:col>23</xdr:col>
      <xdr:colOff>517525</xdr:colOff>
      <xdr:row>39</xdr:row>
      <xdr:rowOff>43040</xdr:rowOff>
    </xdr:to>
    <xdr:cxnSp macro="">
      <xdr:nvCxnSpPr>
        <xdr:cNvPr id="493" name="直線コネクタ 492"/>
        <xdr:cNvCxnSpPr/>
      </xdr:nvCxnSpPr>
      <xdr:spPr>
        <a:xfrm>
          <a:off x="15481300" y="671800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4"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5" name="フローチャート : 判断 494"/>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31458</xdr:rowOff>
    </xdr:from>
    <xdr:to>
      <xdr:col>22</xdr:col>
      <xdr:colOff>365125</xdr:colOff>
      <xdr:row>39</xdr:row>
      <xdr:rowOff>44450</xdr:rowOff>
    </xdr:to>
    <xdr:cxnSp macro="">
      <xdr:nvCxnSpPr>
        <xdr:cNvPr id="496" name="直線コネクタ 495"/>
        <xdr:cNvCxnSpPr/>
      </xdr:nvCxnSpPr>
      <xdr:spPr>
        <a:xfrm flipV="1">
          <a:off x="14592300" y="6718008"/>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138926</xdr:rowOff>
    </xdr:from>
    <xdr:to>
      <xdr:col>22</xdr:col>
      <xdr:colOff>415925</xdr:colOff>
      <xdr:row>39</xdr:row>
      <xdr:rowOff>69076</xdr:rowOff>
    </xdr:to>
    <xdr:sp macro="" textlink="">
      <xdr:nvSpPr>
        <xdr:cNvPr id="497" name="フローチャート : 判断 496"/>
        <xdr:cNvSpPr/>
      </xdr:nvSpPr>
      <xdr:spPr>
        <a:xfrm>
          <a:off x="15430500" y="665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85602</xdr:rowOff>
    </xdr:from>
    <xdr:ext cx="378565" cy="259045"/>
    <xdr:sp macro="" textlink="">
      <xdr:nvSpPr>
        <xdr:cNvPr id="498" name="テキスト ボックス 497"/>
        <xdr:cNvSpPr txBox="1"/>
      </xdr:nvSpPr>
      <xdr:spPr>
        <a:xfrm>
          <a:off x="15292017" y="64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9" name="直線コネクタ 49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138202</xdr:rowOff>
    </xdr:from>
    <xdr:to>
      <xdr:col>21</xdr:col>
      <xdr:colOff>212725</xdr:colOff>
      <xdr:row>39</xdr:row>
      <xdr:rowOff>68352</xdr:rowOff>
    </xdr:to>
    <xdr:sp macro="" textlink="">
      <xdr:nvSpPr>
        <xdr:cNvPr id="500" name="フローチャート : 判断 499"/>
        <xdr:cNvSpPr/>
      </xdr:nvSpPr>
      <xdr:spPr>
        <a:xfrm>
          <a:off x="14541500" y="66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84878</xdr:rowOff>
    </xdr:from>
    <xdr:ext cx="378565" cy="259045"/>
    <xdr:sp macro="" textlink="">
      <xdr:nvSpPr>
        <xdr:cNvPr id="501" name="テキスト ボックス 500"/>
        <xdr:cNvSpPr txBox="1"/>
      </xdr:nvSpPr>
      <xdr:spPr>
        <a:xfrm>
          <a:off x="14403017" y="64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2" name="直線コネクタ 50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119152</xdr:rowOff>
    </xdr:from>
    <xdr:to>
      <xdr:col>20</xdr:col>
      <xdr:colOff>9525</xdr:colOff>
      <xdr:row>39</xdr:row>
      <xdr:rowOff>49302</xdr:rowOff>
    </xdr:to>
    <xdr:sp macro="" textlink="">
      <xdr:nvSpPr>
        <xdr:cNvPr id="503" name="フローチャート : 判断 502"/>
        <xdr:cNvSpPr/>
      </xdr:nvSpPr>
      <xdr:spPr>
        <a:xfrm>
          <a:off x="13652500" y="66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65828</xdr:rowOff>
    </xdr:from>
    <xdr:ext cx="469744" cy="259045"/>
    <xdr:sp macro="" textlink="">
      <xdr:nvSpPr>
        <xdr:cNvPr id="504" name="テキスト ボックス 503"/>
        <xdr:cNvSpPr txBox="1"/>
      </xdr:nvSpPr>
      <xdr:spPr>
        <a:xfrm>
          <a:off x="13468427" y="640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116789</xdr:rowOff>
    </xdr:from>
    <xdr:to>
      <xdr:col>18</xdr:col>
      <xdr:colOff>492125</xdr:colOff>
      <xdr:row>39</xdr:row>
      <xdr:rowOff>46939</xdr:rowOff>
    </xdr:to>
    <xdr:sp macro="" textlink="">
      <xdr:nvSpPr>
        <xdr:cNvPr id="505" name="フローチャート : 判断 504"/>
        <xdr:cNvSpPr/>
      </xdr:nvSpPr>
      <xdr:spPr>
        <a:xfrm>
          <a:off x="12763500" y="66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63466</xdr:rowOff>
    </xdr:from>
    <xdr:ext cx="469744" cy="259045"/>
    <xdr:sp macro="" textlink="">
      <xdr:nvSpPr>
        <xdr:cNvPr id="506" name="テキスト ボックス 505"/>
        <xdr:cNvSpPr txBox="1"/>
      </xdr:nvSpPr>
      <xdr:spPr>
        <a:xfrm>
          <a:off x="12579427" y="64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163690</xdr:rowOff>
    </xdr:from>
    <xdr:to>
      <xdr:col>23</xdr:col>
      <xdr:colOff>568325</xdr:colOff>
      <xdr:row>39</xdr:row>
      <xdr:rowOff>93840</xdr:rowOff>
    </xdr:to>
    <xdr:sp macro="" textlink="">
      <xdr:nvSpPr>
        <xdr:cNvPr id="512" name="円/楕円 511"/>
        <xdr:cNvSpPr/>
      </xdr:nvSpPr>
      <xdr:spPr>
        <a:xfrm>
          <a:off x="16268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88548</xdr:rowOff>
    </xdr:from>
    <xdr:ext cx="313932" cy="259045"/>
    <xdr:sp macro="" textlink="">
      <xdr:nvSpPr>
        <xdr:cNvPr id="513" name="災害復旧事業費該当値テキスト"/>
        <xdr:cNvSpPr txBox="1"/>
      </xdr:nvSpPr>
      <xdr:spPr>
        <a:xfrm>
          <a:off x="16370300" y="6603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152108</xdr:rowOff>
    </xdr:from>
    <xdr:to>
      <xdr:col>22</xdr:col>
      <xdr:colOff>415925</xdr:colOff>
      <xdr:row>39</xdr:row>
      <xdr:rowOff>82258</xdr:rowOff>
    </xdr:to>
    <xdr:sp macro="" textlink="">
      <xdr:nvSpPr>
        <xdr:cNvPr id="514" name="円/楕円 513"/>
        <xdr:cNvSpPr/>
      </xdr:nvSpPr>
      <xdr:spPr>
        <a:xfrm>
          <a:off x="154305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73385</xdr:rowOff>
    </xdr:from>
    <xdr:ext cx="378565" cy="259045"/>
    <xdr:sp macro="" textlink="">
      <xdr:nvSpPr>
        <xdr:cNvPr id="515" name="テキスト ボックス 514"/>
        <xdr:cNvSpPr txBox="1"/>
      </xdr:nvSpPr>
      <xdr:spPr>
        <a:xfrm>
          <a:off x="15292017" y="675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6" name="円/楕円 51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7" name="テキスト ボックス 51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8" name="円/楕円 51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9" name="テキスト ボックス 51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0" name="円/楕円 51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1" name="テキスト ボックス 520"/>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6" name="直線コネクタ 595"/>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7"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598" name="直線コネクタ 597"/>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599"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0" name="直線コネクタ 599"/>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88298</xdr:rowOff>
    </xdr:from>
    <xdr:to>
      <xdr:col>23</xdr:col>
      <xdr:colOff>517525</xdr:colOff>
      <xdr:row>74</xdr:row>
      <xdr:rowOff>121102</xdr:rowOff>
    </xdr:to>
    <xdr:cxnSp macro="">
      <xdr:nvCxnSpPr>
        <xdr:cNvPr id="601" name="直線コネクタ 600"/>
        <xdr:cNvCxnSpPr/>
      </xdr:nvCxnSpPr>
      <xdr:spPr>
        <a:xfrm>
          <a:off x="15481300" y="12775598"/>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2"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3" name="フローチャート : 判断 602"/>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78239</xdr:rowOff>
    </xdr:from>
    <xdr:to>
      <xdr:col>22</xdr:col>
      <xdr:colOff>365125</xdr:colOff>
      <xdr:row>74</xdr:row>
      <xdr:rowOff>88298</xdr:rowOff>
    </xdr:to>
    <xdr:cxnSp macro="">
      <xdr:nvCxnSpPr>
        <xdr:cNvPr id="604" name="直線コネクタ 603"/>
        <xdr:cNvCxnSpPr/>
      </xdr:nvCxnSpPr>
      <xdr:spPr>
        <a:xfrm>
          <a:off x="14592300" y="1276553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5" name="フローチャート : 判断 604"/>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6" name="テキスト ボックス 605"/>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78239</xdr:rowOff>
    </xdr:from>
    <xdr:to>
      <xdr:col>21</xdr:col>
      <xdr:colOff>161925</xdr:colOff>
      <xdr:row>74</xdr:row>
      <xdr:rowOff>108398</xdr:rowOff>
    </xdr:to>
    <xdr:cxnSp macro="">
      <xdr:nvCxnSpPr>
        <xdr:cNvPr id="607" name="直線コネクタ 606"/>
        <xdr:cNvCxnSpPr/>
      </xdr:nvCxnSpPr>
      <xdr:spPr>
        <a:xfrm flipV="1">
          <a:off x="13703300" y="12765539"/>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8" name="フローチャート : 判断 607"/>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9" name="テキスト ボックス 608"/>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104691</xdr:rowOff>
    </xdr:from>
    <xdr:to>
      <xdr:col>19</xdr:col>
      <xdr:colOff>644525</xdr:colOff>
      <xdr:row>74</xdr:row>
      <xdr:rowOff>108398</xdr:rowOff>
    </xdr:to>
    <xdr:cxnSp macro="">
      <xdr:nvCxnSpPr>
        <xdr:cNvPr id="610" name="直線コネクタ 609"/>
        <xdr:cNvCxnSpPr/>
      </xdr:nvCxnSpPr>
      <xdr:spPr>
        <a:xfrm>
          <a:off x="12814300" y="12791991"/>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1" name="フローチャート : 判断 610"/>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12" name="テキスト ボックス 611"/>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3" name="フローチャート : 判断 612"/>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4" name="テキスト ボックス 613"/>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70302</xdr:rowOff>
    </xdr:from>
    <xdr:to>
      <xdr:col>23</xdr:col>
      <xdr:colOff>568325</xdr:colOff>
      <xdr:row>75</xdr:row>
      <xdr:rowOff>452</xdr:rowOff>
    </xdr:to>
    <xdr:sp macro="" textlink="">
      <xdr:nvSpPr>
        <xdr:cNvPr id="620" name="円/楕円 619"/>
        <xdr:cNvSpPr/>
      </xdr:nvSpPr>
      <xdr:spPr>
        <a:xfrm>
          <a:off x="16268700" y="127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93179</xdr:rowOff>
    </xdr:from>
    <xdr:ext cx="534377" cy="259045"/>
    <xdr:sp macro="" textlink="">
      <xdr:nvSpPr>
        <xdr:cNvPr id="621" name="公債費該当値テキスト"/>
        <xdr:cNvSpPr txBox="1"/>
      </xdr:nvSpPr>
      <xdr:spPr>
        <a:xfrm>
          <a:off x="16370300" y="126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51,139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37498</xdr:rowOff>
    </xdr:from>
    <xdr:to>
      <xdr:col>22</xdr:col>
      <xdr:colOff>415925</xdr:colOff>
      <xdr:row>74</xdr:row>
      <xdr:rowOff>139098</xdr:rowOff>
    </xdr:to>
    <xdr:sp macro="" textlink="">
      <xdr:nvSpPr>
        <xdr:cNvPr id="622" name="円/楕円 621"/>
        <xdr:cNvSpPr/>
      </xdr:nvSpPr>
      <xdr:spPr>
        <a:xfrm>
          <a:off x="15430500" y="127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155625</xdr:rowOff>
    </xdr:from>
    <xdr:ext cx="534377" cy="259045"/>
    <xdr:sp macro="" textlink="">
      <xdr:nvSpPr>
        <xdr:cNvPr id="623" name="テキスト ボックス 622"/>
        <xdr:cNvSpPr txBox="1"/>
      </xdr:nvSpPr>
      <xdr:spPr>
        <a:xfrm>
          <a:off x="15214111" y="125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27439</xdr:rowOff>
    </xdr:from>
    <xdr:to>
      <xdr:col>21</xdr:col>
      <xdr:colOff>212725</xdr:colOff>
      <xdr:row>74</xdr:row>
      <xdr:rowOff>129039</xdr:rowOff>
    </xdr:to>
    <xdr:sp macro="" textlink="">
      <xdr:nvSpPr>
        <xdr:cNvPr id="624" name="円/楕円 623"/>
        <xdr:cNvSpPr/>
      </xdr:nvSpPr>
      <xdr:spPr>
        <a:xfrm>
          <a:off x="14541500" y="127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145566</xdr:rowOff>
    </xdr:from>
    <xdr:ext cx="534377" cy="259045"/>
    <xdr:sp macro="" textlink="">
      <xdr:nvSpPr>
        <xdr:cNvPr id="625" name="テキスト ボックス 624"/>
        <xdr:cNvSpPr txBox="1"/>
      </xdr:nvSpPr>
      <xdr:spPr>
        <a:xfrm>
          <a:off x="14325111" y="124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57598</xdr:rowOff>
    </xdr:from>
    <xdr:to>
      <xdr:col>20</xdr:col>
      <xdr:colOff>9525</xdr:colOff>
      <xdr:row>74</xdr:row>
      <xdr:rowOff>159198</xdr:rowOff>
    </xdr:to>
    <xdr:sp macro="" textlink="">
      <xdr:nvSpPr>
        <xdr:cNvPr id="626" name="円/楕円 625"/>
        <xdr:cNvSpPr/>
      </xdr:nvSpPr>
      <xdr:spPr>
        <a:xfrm>
          <a:off x="13652500" y="127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4275</xdr:rowOff>
    </xdr:from>
    <xdr:ext cx="534377" cy="259045"/>
    <xdr:sp macro="" textlink="">
      <xdr:nvSpPr>
        <xdr:cNvPr id="627" name="テキスト ボックス 626"/>
        <xdr:cNvSpPr txBox="1"/>
      </xdr:nvSpPr>
      <xdr:spPr>
        <a:xfrm>
          <a:off x="13436111" y="1252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53891</xdr:rowOff>
    </xdr:from>
    <xdr:to>
      <xdr:col>18</xdr:col>
      <xdr:colOff>492125</xdr:colOff>
      <xdr:row>74</xdr:row>
      <xdr:rowOff>155491</xdr:rowOff>
    </xdr:to>
    <xdr:sp macro="" textlink="">
      <xdr:nvSpPr>
        <xdr:cNvPr id="628" name="円/楕円 627"/>
        <xdr:cNvSpPr/>
      </xdr:nvSpPr>
      <xdr:spPr>
        <a:xfrm>
          <a:off x="12763500" y="127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568</xdr:rowOff>
    </xdr:from>
    <xdr:ext cx="534377" cy="259045"/>
    <xdr:sp macro="" textlink="">
      <xdr:nvSpPr>
        <xdr:cNvPr id="629" name="テキスト ボックス 628"/>
        <xdr:cNvSpPr txBox="1"/>
      </xdr:nvSpPr>
      <xdr:spPr>
        <a:xfrm>
          <a:off x="12547111" y="125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9" name="テキスト ボックス 64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3" name="直線コネクタ 652"/>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4"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5" name="直線コネクタ 654"/>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6"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7" name="直線コネクタ 656"/>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34773</xdr:rowOff>
    </xdr:from>
    <xdr:to>
      <xdr:col>23</xdr:col>
      <xdr:colOff>517525</xdr:colOff>
      <xdr:row>97</xdr:row>
      <xdr:rowOff>50527</xdr:rowOff>
    </xdr:to>
    <xdr:cxnSp macro="">
      <xdr:nvCxnSpPr>
        <xdr:cNvPr id="658" name="直線コネクタ 657"/>
        <xdr:cNvCxnSpPr/>
      </xdr:nvCxnSpPr>
      <xdr:spPr>
        <a:xfrm>
          <a:off x="15481300" y="16665423"/>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59"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0" name="フローチャート : 判断 659"/>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71482</xdr:rowOff>
    </xdr:from>
    <xdr:to>
      <xdr:col>22</xdr:col>
      <xdr:colOff>365125</xdr:colOff>
      <xdr:row>97</xdr:row>
      <xdr:rowOff>34773</xdr:rowOff>
    </xdr:to>
    <xdr:cxnSp macro="">
      <xdr:nvCxnSpPr>
        <xdr:cNvPr id="661" name="直線コネクタ 660"/>
        <xdr:cNvCxnSpPr/>
      </xdr:nvCxnSpPr>
      <xdr:spPr>
        <a:xfrm>
          <a:off x="14592300" y="16530682"/>
          <a:ext cx="889000" cy="13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143117</xdr:rowOff>
    </xdr:from>
    <xdr:to>
      <xdr:col>22</xdr:col>
      <xdr:colOff>415925</xdr:colOff>
      <xdr:row>98</xdr:row>
      <xdr:rowOff>73267</xdr:rowOff>
    </xdr:to>
    <xdr:sp macro="" textlink="">
      <xdr:nvSpPr>
        <xdr:cNvPr id="662" name="フローチャート : 判断 661"/>
        <xdr:cNvSpPr/>
      </xdr:nvSpPr>
      <xdr:spPr>
        <a:xfrm>
          <a:off x="15430500" y="1677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64394</xdr:rowOff>
    </xdr:from>
    <xdr:ext cx="534377" cy="259045"/>
    <xdr:sp macro="" textlink="">
      <xdr:nvSpPr>
        <xdr:cNvPr id="663" name="テキスト ボックス 662"/>
        <xdr:cNvSpPr txBox="1"/>
      </xdr:nvSpPr>
      <xdr:spPr>
        <a:xfrm>
          <a:off x="15214111" y="168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16370</xdr:rowOff>
    </xdr:from>
    <xdr:to>
      <xdr:col>21</xdr:col>
      <xdr:colOff>161925</xdr:colOff>
      <xdr:row>96</xdr:row>
      <xdr:rowOff>71482</xdr:rowOff>
    </xdr:to>
    <xdr:cxnSp macro="">
      <xdr:nvCxnSpPr>
        <xdr:cNvPr id="664" name="直線コネクタ 663"/>
        <xdr:cNvCxnSpPr/>
      </xdr:nvCxnSpPr>
      <xdr:spPr>
        <a:xfrm>
          <a:off x="13703300" y="16475570"/>
          <a:ext cx="8890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99777</xdr:rowOff>
    </xdr:from>
    <xdr:to>
      <xdr:col>21</xdr:col>
      <xdr:colOff>212725</xdr:colOff>
      <xdr:row>98</xdr:row>
      <xdr:rowOff>29927</xdr:rowOff>
    </xdr:to>
    <xdr:sp macro="" textlink="">
      <xdr:nvSpPr>
        <xdr:cNvPr id="665" name="フローチャート : 判断 664"/>
        <xdr:cNvSpPr/>
      </xdr:nvSpPr>
      <xdr:spPr>
        <a:xfrm>
          <a:off x="14541500" y="1673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21054</xdr:rowOff>
    </xdr:from>
    <xdr:ext cx="534377" cy="259045"/>
    <xdr:sp macro="" textlink="">
      <xdr:nvSpPr>
        <xdr:cNvPr id="666" name="テキスト ボックス 665"/>
        <xdr:cNvSpPr txBox="1"/>
      </xdr:nvSpPr>
      <xdr:spPr>
        <a:xfrm>
          <a:off x="14325111"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16370</xdr:rowOff>
    </xdr:from>
    <xdr:to>
      <xdr:col>19</xdr:col>
      <xdr:colOff>644525</xdr:colOff>
      <xdr:row>96</xdr:row>
      <xdr:rowOff>132195</xdr:rowOff>
    </xdr:to>
    <xdr:cxnSp macro="">
      <xdr:nvCxnSpPr>
        <xdr:cNvPr id="667" name="直線コネクタ 666"/>
        <xdr:cNvCxnSpPr/>
      </xdr:nvCxnSpPr>
      <xdr:spPr>
        <a:xfrm flipV="1">
          <a:off x="12814300" y="16475570"/>
          <a:ext cx="889000" cy="1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159156</xdr:rowOff>
    </xdr:from>
    <xdr:to>
      <xdr:col>20</xdr:col>
      <xdr:colOff>9525</xdr:colOff>
      <xdr:row>98</xdr:row>
      <xdr:rowOff>89306</xdr:rowOff>
    </xdr:to>
    <xdr:sp macro="" textlink="">
      <xdr:nvSpPr>
        <xdr:cNvPr id="668" name="フローチャート : 判断 667"/>
        <xdr:cNvSpPr/>
      </xdr:nvSpPr>
      <xdr:spPr>
        <a:xfrm>
          <a:off x="13652500" y="167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80433</xdr:rowOff>
    </xdr:from>
    <xdr:ext cx="469744" cy="259045"/>
    <xdr:sp macro="" textlink="">
      <xdr:nvSpPr>
        <xdr:cNvPr id="669" name="テキスト ボックス 668"/>
        <xdr:cNvSpPr txBox="1"/>
      </xdr:nvSpPr>
      <xdr:spPr>
        <a:xfrm>
          <a:off x="13468427" y="1688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137116</xdr:rowOff>
    </xdr:from>
    <xdr:to>
      <xdr:col>18</xdr:col>
      <xdr:colOff>492125</xdr:colOff>
      <xdr:row>98</xdr:row>
      <xdr:rowOff>67266</xdr:rowOff>
    </xdr:to>
    <xdr:sp macro="" textlink="">
      <xdr:nvSpPr>
        <xdr:cNvPr id="670" name="フローチャート : 判断 669"/>
        <xdr:cNvSpPr/>
      </xdr:nvSpPr>
      <xdr:spPr>
        <a:xfrm>
          <a:off x="12763500" y="1676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58393</xdr:rowOff>
    </xdr:from>
    <xdr:ext cx="534377" cy="259045"/>
    <xdr:sp macro="" textlink="">
      <xdr:nvSpPr>
        <xdr:cNvPr id="671" name="テキスト ボックス 670"/>
        <xdr:cNvSpPr txBox="1"/>
      </xdr:nvSpPr>
      <xdr:spPr>
        <a:xfrm>
          <a:off x="12547111" y="168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171177</xdr:rowOff>
    </xdr:from>
    <xdr:to>
      <xdr:col>23</xdr:col>
      <xdr:colOff>568325</xdr:colOff>
      <xdr:row>97</xdr:row>
      <xdr:rowOff>101327</xdr:rowOff>
    </xdr:to>
    <xdr:sp macro="" textlink="">
      <xdr:nvSpPr>
        <xdr:cNvPr id="677" name="円/楕円 676"/>
        <xdr:cNvSpPr/>
      </xdr:nvSpPr>
      <xdr:spPr>
        <a:xfrm>
          <a:off x="16268700" y="166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22604</xdr:rowOff>
    </xdr:from>
    <xdr:ext cx="534377" cy="259045"/>
    <xdr:sp macro="" textlink="">
      <xdr:nvSpPr>
        <xdr:cNvPr id="678" name="積立金該当値テキスト"/>
        <xdr:cNvSpPr txBox="1"/>
      </xdr:nvSpPr>
      <xdr:spPr>
        <a:xfrm>
          <a:off x="16370300" y="164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155423</xdr:rowOff>
    </xdr:from>
    <xdr:to>
      <xdr:col>22</xdr:col>
      <xdr:colOff>415925</xdr:colOff>
      <xdr:row>97</xdr:row>
      <xdr:rowOff>85573</xdr:rowOff>
    </xdr:to>
    <xdr:sp macro="" textlink="">
      <xdr:nvSpPr>
        <xdr:cNvPr id="679" name="円/楕円 678"/>
        <xdr:cNvSpPr/>
      </xdr:nvSpPr>
      <xdr:spPr>
        <a:xfrm>
          <a:off x="15430500" y="166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102100</xdr:rowOff>
    </xdr:from>
    <xdr:ext cx="534377" cy="259045"/>
    <xdr:sp macro="" textlink="">
      <xdr:nvSpPr>
        <xdr:cNvPr id="680" name="テキスト ボックス 679"/>
        <xdr:cNvSpPr txBox="1"/>
      </xdr:nvSpPr>
      <xdr:spPr>
        <a:xfrm>
          <a:off x="15214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20682</xdr:rowOff>
    </xdr:from>
    <xdr:to>
      <xdr:col>21</xdr:col>
      <xdr:colOff>212725</xdr:colOff>
      <xdr:row>96</xdr:row>
      <xdr:rowOff>122282</xdr:rowOff>
    </xdr:to>
    <xdr:sp macro="" textlink="">
      <xdr:nvSpPr>
        <xdr:cNvPr id="681" name="円/楕円 680"/>
        <xdr:cNvSpPr/>
      </xdr:nvSpPr>
      <xdr:spPr>
        <a:xfrm>
          <a:off x="14541500" y="164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138809</xdr:rowOff>
    </xdr:from>
    <xdr:ext cx="534377" cy="259045"/>
    <xdr:sp macro="" textlink="">
      <xdr:nvSpPr>
        <xdr:cNvPr id="682" name="テキスト ボックス 681"/>
        <xdr:cNvSpPr txBox="1"/>
      </xdr:nvSpPr>
      <xdr:spPr>
        <a:xfrm>
          <a:off x="14325111" y="162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137020</xdr:rowOff>
    </xdr:from>
    <xdr:to>
      <xdr:col>20</xdr:col>
      <xdr:colOff>9525</xdr:colOff>
      <xdr:row>96</xdr:row>
      <xdr:rowOff>67170</xdr:rowOff>
    </xdr:to>
    <xdr:sp macro="" textlink="">
      <xdr:nvSpPr>
        <xdr:cNvPr id="683" name="円/楕円 682"/>
        <xdr:cNvSpPr/>
      </xdr:nvSpPr>
      <xdr:spPr>
        <a:xfrm>
          <a:off x="13652500" y="164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83697</xdr:rowOff>
    </xdr:from>
    <xdr:ext cx="534377" cy="259045"/>
    <xdr:sp macro="" textlink="">
      <xdr:nvSpPr>
        <xdr:cNvPr id="684" name="テキスト ボックス 683"/>
        <xdr:cNvSpPr txBox="1"/>
      </xdr:nvSpPr>
      <xdr:spPr>
        <a:xfrm>
          <a:off x="13436111" y="161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81395</xdr:rowOff>
    </xdr:from>
    <xdr:to>
      <xdr:col>18</xdr:col>
      <xdr:colOff>492125</xdr:colOff>
      <xdr:row>97</xdr:row>
      <xdr:rowOff>11545</xdr:rowOff>
    </xdr:to>
    <xdr:sp macro="" textlink="">
      <xdr:nvSpPr>
        <xdr:cNvPr id="685" name="円/楕円 684"/>
        <xdr:cNvSpPr/>
      </xdr:nvSpPr>
      <xdr:spPr>
        <a:xfrm>
          <a:off x="12763500" y="165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28072</xdr:rowOff>
    </xdr:from>
    <xdr:ext cx="534377" cy="259045"/>
    <xdr:sp macro="" textlink="">
      <xdr:nvSpPr>
        <xdr:cNvPr id="686" name="テキスト ボックス 685"/>
        <xdr:cNvSpPr txBox="1"/>
      </xdr:nvSpPr>
      <xdr:spPr>
        <a:xfrm>
          <a:off x="12547111" y="163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0" name="直線コネクタ 709"/>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3"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4" name="直線コネクタ 713"/>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6236</xdr:rowOff>
    </xdr:from>
    <xdr:to>
      <xdr:col>32</xdr:col>
      <xdr:colOff>187325</xdr:colOff>
      <xdr:row>39</xdr:row>
      <xdr:rowOff>9474</xdr:rowOff>
    </xdr:to>
    <xdr:cxnSp macro="">
      <xdr:nvCxnSpPr>
        <xdr:cNvPr id="715" name="直線コネクタ 714"/>
        <xdr:cNvCxnSpPr/>
      </xdr:nvCxnSpPr>
      <xdr:spPr>
        <a:xfrm>
          <a:off x="21323300" y="6692786"/>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6"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7" name="フローチャート : 判断 716"/>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6236</xdr:rowOff>
    </xdr:from>
    <xdr:to>
      <xdr:col>31</xdr:col>
      <xdr:colOff>34925</xdr:colOff>
      <xdr:row>39</xdr:row>
      <xdr:rowOff>26771</xdr:rowOff>
    </xdr:to>
    <xdr:cxnSp macro="">
      <xdr:nvCxnSpPr>
        <xdr:cNvPr id="718" name="直線コネクタ 717"/>
        <xdr:cNvCxnSpPr/>
      </xdr:nvCxnSpPr>
      <xdr:spPr>
        <a:xfrm flipV="1">
          <a:off x="20434300" y="6692786"/>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125552</xdr:rowOff>
    </xdr:from>
    <xdr:to>
      <xdr:col>31</xdr:col>
      <xdr:colOff>85725</xdr:colOff>
      <xdr:row>39</xdr:row>
      <xdr:rowOff>55702</xdr:rowOff>
    </xdr:to>
    <xdr:sp macro="" textlink="">
      <xdr:nvSpPr>
        <xdr:cNvPr id="719" name="フローチャート : 判断 718"/>
        <xdr:cNvSpPr/>
      </xdr:nvSpPr>
      <xdr:spPr>
        <a:xfrm>
          <a:off x="21272500" y="66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72229</xdr:rowOff>
    </xdr:from>
    <xdr:ext cx="469744" cy="259045"/>
    <xdr:sp macro="" textlink="">
      <xdr:nvSpPr>
        <xdr:cNvPr id="720" name="テキスト ボックス 719"/>
        <xdr:cNvSpPr txBox="1"/>
      </xdr:nvSpPr>
      <xdr:spPr>
        <a:xfrm>
          <a:off x="21088427" y="64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13741</xdr:rowOff>
    </xdr:from>
    <xdr:to>
      <xdr:col>29</xdr:col>
      <xdr:colOff>517525</xdr:colOff>
      <xdr:row>39</xdr:row>
      <xdr:rowOff>26771</xdr:rowOff>
    </xdr:to>
    <xdr:cxnSp macro="">
      <xdr:nvCxnSpPr>
        <xdr:cNvPr id="721" name="直線コネクタ 720"/>
        <xdr:cNvCxnSpPr/>
      </xdr:nvCxnSpPr>
      <xdr:spPr>
        <a:xfrm>
          <a:off x="19545300" y="670029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108103</xdr:rowOff>
    </xdr:from>
    <xdr:to>
      <xdr:col>29</xdr:col>
      <xdr:colOff>568325</xdr:colOff>
      <xdr:row>39</xdr:row>
      <xdr:rowOff>38253</xdr:rowOff>
    </xdr:to>
    <xdr:sp macro="" textlink="">
      <xdr:nvSpPr>
        <xdr:cNvPr id="722" name="フローチャート : 判断 721"/>
        <xdr:cNvSpPr/>
      </xdr:nvSpPr>
      <xdr:spPr>
        <a:xfrm>
          <a:off x="20383500" y="66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54779</xdr:rowOff>
    </xdr:from>
    <xdr:ext cx="469744" cy="259045"/>
    <xdr:sp macro="" textlink="">
      <xdr:nvSpPr>
        <xdr:cNvPr id="723" name="テキスト ボックス 722"/>
        <xdr:cNvSpPr txBox="1"/>
      </xdr:nvSpPr>
      <xdr:spPr>
        <a:xfrm>
          <a:off x="20199427" y="63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13741</xdr:rowOff>
    </xdr:from>
    <xdr:to>
      <xdr:col>28</xdr:col>
      <xdr:colOff>314325</xdr:colOff>
      <xdr:row>39</xdr:row>
      <xdr:rowOff>14846</xdr:rowOff>
    </xdr:to>
    <xdr:cxnSp macro="">
      <xdr:nvCxnSpPr>
        <xdr:cNvPr id="724" name="直線コネクタ 723"/>
        <xdr:cNvCxnSpPr/>
      </xdr:nvCxnSpPr>
      <xdr:spPr>
        <a:xfrm flipV="1">
          <a:off x="18656300" y="670029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117780</xdr:rowOff>
    </xdr:from>
    <xdr:to>
      <xdr:col>28</xdr:col>
      <xdr:colOff>365125</xdr:colOff>
      <xdr:row>39</xdr:row>
      <xdr:rowOff>47930</xdr:rowOff>
    </xdr:to>
    <xdr:sp macro="" textlink="">
      <xdr:nvSpPr>
        <xdr:cNvPr id="725" name="フローチャート : 判断 724"/>
        <xdr:cNvSpPr/>
      </xdr:nvSpPr>
      <xdr:spPr>
        <a:xfrm>
          <a:off x="19494500" y="66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64457</xdr:rowOff>
    </xdr:from>
    <xdr:ext cx="469744" cy="259045"/>
    <xdr:sp macro="" textlink="">
      <xdr:nvSpPr>
        <xdr:cNvPr id="726" name="テキスト ボックス 725"/>
        <xdr:cNvSpPr txBox="1"/>
      </xdr:nvSpPr>
      <xdr:spPr>
        <a:xfrm>
          <a:off x="19310427" y="64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127267</xdr:rowOff>
    </xdr:from>
    <xdr:to>
      <xdr:col>27</xdr:col>
      <xdr:colOff>161925</xdr:colOff>
      <xdr:row>39</xdr:row>
      <xdr:rowOff>57417</xdr:rowOff>
    </xdr:to>
    <xdr:sp macro="" textlink="">
      <xdr:nvSpPr>
        <xdr:cNvPr id="727" name="フローチャート : 判断 726"/>
        <xdr:cNvSpPr/>
      </xdr:nvSpPr>
      <xdr:spPr>
        <a:xfrm>
          <a:off x="18605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73944</xdr:rowOff>
    </xdr:from>
    <xdr:ext cx="378565" cy="259045"/>
    <xdr:sp macro="" textlink="">
      <xdr:nvSpPr>
        <xdr:cNvPr id="728" name="テキスト ボックス 727"/>
        <xdr:cNvSpPr txBox="1"/>
      </xdr:nvSpPr>
      <xdr:spPr>
        <a:xfrm>
          <a:off x="18467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130124</xdr:rowOff>
    </xdr:from>
    <xdr:to>
      <xdr:col>32</xdr:col>
      <xdr:colOff>238125</xdr:colOff>
      <xdr:row>39</xdr:row>
      <xdr:rowOff>60274</xdr:rowOff>
    </xdr:to>
    <xdr:sp macro="" textlink="">
      <xdr:nvSpPr>
        <xdr:cNvPr id="734" name="円/楕円 733"/>
        <xdr:cNvSpPr/>
      </xdr:nvSpPr>
      <xdr:spPr>
        <a:xfrm>
          <a:off x="22110700" y="66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71289</xdr:rowOff>
    </xdr:from>
    <xdr:ext cx="378565" cy="259045"/>
    <xdr:sp macro="" textlink="">
      <xdr:nvSpPr>
        <xdr:cNvPr id="735" name="投資及び出資金該当値テキスト"/>
        <xdr:cNvSpPr txBox="1"/>
      </xdr:nvSpPr>
      <xdr:spPr>
        <a:xfrm>
          <a:off x="22212300" y="658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126886</xdr:rowOff>
    </xdr:from>
    <xdr:to>
      <xdr:col>31</xdr:col>
      <xdr:colOff>85725</xdr:colOff>
      <xdr:row>39</xdr:row>
      <xdr:rowOff>57036</xdr:rowOff>
    </xdr:to>
    <xdr:sp macro="" textlink="">
      <xdr:nvSpPr>
        <xdr:cNvPr id="736" name="円/楕円 735"/>
        <xdr:cNvSpPr/>
      </xdr:nvSpPr>
      <xdr:spPr>
        <a:xfrm>
          <a:off x="21272500" y="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48163</xdr:rowOff>
    </xdr:from>
    <xdr:ext cx="469744" cy="259045"/>
    <xdr:sp macro="" textlink="">
      <xdr:nvSpPr>
        <xdr:cNvPr id="737" name="テキスト ボックス 736"/>
        <xdr:cNvSpPr txBox="1"/>
      </xdr:nvSpPr>
      <xdr:spPr>
        <a:xfrm>
          <a:off x="21088427" y="67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147421</xdr:rowOff>
    </xdr:from>
    <xdr:to>
      <xdr:col>29</xdr:col>
      <xdr:colOff>568325</xdr:colOff>
      <xdr:row>39</xdr:row>
      <xdr:rowOff>77571</xdr:rowOff>
    </xdr:to>
    <xdr:sp macro="" textlink="">
      <xdr:nvSpPr>
        <xdr:cNvPr id="738" name="円/楕円 737"/>
        <xdr:cNvSpPr/>
      </xdr:nvSpPr>
      <xdr:spPr>
        <a:xfrm>
          <a:off x="20383500" y="66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68698</xdr:rowOff>
    </xdr:from>
    <xdr:ext cx="378565" cy="259045"/>
    <xdr:sp macro="" textlink="">
      <xdr:nvSpPr>
        <xdr:cNvPr id="739" name="テキスト ボックス 738"/>
        <xdr:cNvSpPr txBox="1"/>
      </xdr:nvSpPr>
      <xdr:spPr>
        <a:xfrm>
          <a:off x="20245017" y="675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134391</xdr:rowOff>
    </xdr:from>
    <xdr:to>
      <xdr:col>28</xdr:col>
      <xdr:colOff>365125</xdr:colOff>
      <xdr:row>39</xdr:row>
      <xdr:rowOff>64541</xdr:rowOff>
    </xdr:to>
    <xdr:sp macro="" textlink="">
      <xdr:nvSpPr>
        <xdr:cNvPr id="740" name="円/楕円 739"/>
        <xdr:cNvSpPr/>
      </xdr:nvSpPr>
      <xdr:spPr>
        <a:xfrm>
          <a:off x="19494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55668</xdr:rowOff>
    </xdr:from>
    <xdr:ext cx="378565" cy="259045"/>
    <xdr:sp macro="" textlink="">
      <xdr:nvSpPr>
        <xdr:cNvPr id="741" name="テキスト ボックス 740"/>
        <xdr:cNvSpPr txBox="1"/>
      </xdr:nvSpPr>
      <xdr:spPr>
        <a:xfrm>
          <a:off x="19356017" y="6742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135496</xdr:rowOff>
    </xdr:from>
    <xdr:to>
      <xdr:col>27</xdr:col>
      <xdr:colOff>161925</xdr:colOff>
      <xdr:row>39</xdr:row>
      <xdr:rowOff>65646</xdr:rowOff>
    </xdr:to>
    <xdr:sp macro="" textlink="">
      <xdr:nvSpPr>
        <xdr:cNvPr id="742" name="円/楕円 741"/>
        <xdr:cNvSpPr/>
      </xdr:nvSpPr>
      <xdr:spPr>
        <a:xfrm>
          <a:off x="18605500" y="66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56773</xdr:rowOff>
    </xdr:from>
    <xdr:ext cx="378565" cy="259045"/>
    <xdr:sp macro="" textlink="">
      <xdr:nvSpPr>
        <xdr:cNvPr id="743" name="テキスト ボックス 742"/>
        <xdr:cNvSpPr txBox="1"/>
      </xdr:nvSpPr>
      <xdr:spPr>
        <a:xfrm>
          <a:off x="18467017" y="674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5" name="直線コネクタ 764"/>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68"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69" name="直線コネクタ 768"/>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147404</xdr:rowOff>
    </xdr:from>
    <xdr:to>
      <xdr:col>32</xdr:col>
      <xdr:colOff>187325</xdr:colOff>
      <xdr:row>56</xdr:row>
      <xdr:rowOff>165509</xdr:rowOff>
    </xdr:to>
    <xdr:cxnSp macro="">
      <xdr:nvCxnSpPr>
        <xdr:cNvPr id="770" name="直線コネクタ 769"/>
        <xdr:cNvCxnSpPr/>
      </xdr:nvCxnSpPr>
      <xdr:spPr>
        <a:xfrm>
          <a:off x="21323300" y="9748604"/>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1"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2" name="フローチャート : 判断 771"/>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139197</xdr:rowOff>
    </xdr:from>
    <xdr:to>
      <xdr:col>31</xdr:col>
      <xdr:colOff>34925</xdr:colOff>
      <xdr:row>56</xdr:row>
      <xdr:rowOff>147404</xdr:rowOff>
    </xdr:to>
    <xdr:cxnSp macro="">
      <xdr:nvCxnSpPr>
        <xdr:cNvPr id="773" name="直線コネクタ 772"/>
        <xdr:cNvCxnSpPr/>
      </xdr:nvCxnSpPr>
      <xdr:spPr>
        <a:xfrm>
          <a:off x="20434300" y="9740397"/>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124447</xdr:rowOff>
    </xdr:from>
    <xdr:to>
      <xdr:col>31</xdr:col>
      <xdr:colOff>85725</xdr:colOff>
      <xdr:row>58</xdr:row>
      <xdr:rowOff>54597</xdr:rowOff>
    </xdr:to>
    <xdr:sp macro="" textlink="">
      <xdr:nvSpPr>
        <xdr:cNvPr id="774" name="フローチャート : 判断 773"/>
        <xdr:cNvSpPr/>
      </xdr:nvSpPr>
      <xdr:spPr>
        <a:xfrm>
          <a:off x="21272500" y="9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45724</xdr:rowOff>
    </xdr:from>
    <xdr:ext cx="469744" cy="259045"/>
    <xdr:sp macro="" textlink="">
      <xdr:nvSpPr>
        <xdr:cNvPr id="775" name="テキスト ボックス 774"/>
        <xdr:cNvSpPr txBox="1"/>
      </xdr:nvSpPr>
      <xdr:spPr>
        <a:xfrm>
          <a:off x="21088427" y="998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129733</xdr:rowOff>
    </xdr:from>
    <xdr:to>
      <xdr:col>29</xdr:col>
      <xdr:colOff>517525</xdr:colOff>
      <xdr:row>56</xdr:row>
      <xdr:rowOff>139197</xdr:rowOff>
    </xdr:to>
    <xdr:cxnSp macro="">
      <xdr:nvCxnSpPr>
        <xdr:cNvPr id="776" name="直線コネクタ 775"/>
        <xdr:cNvCxnSpPr/>
      </xdr:nvCxnSpPr>
      <xdr:spPr>
        <a:xfrm>
          <a:off x="19545300" y="9730933"/>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115235</xdr:rowOff>
    </xdr:from>
    <xdr:to>
      <xdr:col>29</xdr:col>
      <xdr:colOff>568325</xdr:colOff>
      <xdr:row>58</xdr:row>
      <xdr:rowOff>45385</xdr:rowOff>
    </xdr:to>
    <xdr:sp macro="" textlink="">
      <xdr:nvSpPr>
        <xdr:cNvPr id="777" name="フローチャート : 判断 776"/>
        <xdr:cNvSpPr/>
      </xdr:nvSpPr>
      <xdr:spPr>
        <a:xfrm>
          <a:off x="20383500" y="988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36512</xdr:rowOff>
    </xdr:from>
    <xdr:ext cx="469744" cy="259045"/>
    <xdr:sp macro="" textlink="">
      <xdr:nvSpPr>
        <xdr:cNvPr id="778" name="テキスト ボックス 777"/>
        <xdr:cNvSpPr txBox="1"/>
      </xdr:nvSpPr>
      <xdr:spPr>
        <a:xfrm>
          <a:off x="20199427" y="998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127813</xdr:rowOff>
    </xdr:from>
    <xdr:to>
      <xdr:col>28</xdr:col>
      <xdr:colOff>314325</xdr:colOff>
      <xdr:row>56</xdr:row>
      <xdr:rowOff>129733</xdr:rowOff>
    </xdr:to>
    <xdr:cxnSp macro="">
      <xdr:nvCxnSpPr>
        <xdr:cNvPr id="779" name="直線コネクタ 778"/>
        <xdr:cNvCxnSpPr/>
      </xdr:nvCxnSpPr>
      <xdr:spPr>
        <a:xfrm>
          <a:off x="18656300" y="972901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100856</xdr:rowOff>
    </xdr:from>
    <xdr:to>
      <xdr:col>28</xdr:col>
      <xdr:colOff>365125</xdr:colOff>
      <xdr:row>58</xdr:row>
      <xdr:rowOff>31006</xdr:rowOff>
    </xdr:to>
    <xdr:sp macro="" textlink="">
      <xdr:nvSpPr>
        <xdr:cNvPr id="780" name="フローチャート : 判断 779"/>
        <xdr:cNvSpPr/>
      </xdr:nvSpPr>
      <xdr:spPr>
        <a:xfrm>
          <a:off x="19494500" y="987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22133</xdr:rowOff>
    </xdr:from>
    <xdr:ext cx="469744" cy="259045"/>
    <xdr:sp macro="" textlink="">
      <xdr:nvSpPr>
        <xdr:cNvPr id="781" name="テキスト ボックス 780"/>
        <xdr:cNvSpPr txBox="1"/>
      </xdr:nvSpPr>
      <xdr:spPr>
        <a:xfrm>
          <a:off x="19310427" y="99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93587</xdr:rowOff>
    </xdr:from>
    <xdr:to>
      <xdr:col>27</xdr:col>
      <xdr:colOff>161925</xdr:colOff>
      <xdr:row>58</xdr:row>
      <xdr:rowOff>23737</xdr:rowOff>
    </xdr:to>
    <xdr:sp macro="" textlink="">
      <xdr:nvSpPr>
        <xdr:cNvPr id="782" name="フローチャート : 判断 781"/>
        <xdr:cNvSpPr/>
      </xdr:nvSpPr>
      <xdr:spPr>
        <a:xfrm>
          <a:off x="186055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14864</xdr:rowOff>
    </xdr:from>
    <xdr:ext cx="469744" cy="259045"/>
    <xdr:sp macro="" textlink="">
      <xdr:nvSpPr>
        <xdr:cNvPr id="783" name="テキスト ボックス 782"/>
        <xdr:cNvSpPr txBox="1"/>
      </xdr:nvSpPr>
      <xdr:spPr>
        <a:xfrm>
          <a:off x="18421427" y="995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114709</xdr:rowOff>
    </xdr:from>
    <xdr:to>
      <xdr:col>32</xdr:col>
      <xdr:colOff>238125</xdr:colOff>
      <xdr:row>57</xdr:row>
      <xdr:rowOff>44859</xdr:rowOff>
    </xdr:to>
    <xdr:sp macro="" textlink="">
      <xdr:nvSpPr>
        <xdr:cNvPr id="789" name="円/楕円 788"/>
        <xdr:cNvSpPr/>
      </xdr:nvSpPr>
      <xdr:spPr>
        <a:xfrm>
          <a:off x="22110700" y="97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137586</xdr:rowOff>
    </xdr:from>
    <xdr:ext cx="534377" cy="259045"/>
    <xdr:sp macro="" textlink="">
      <xdr:nvSpPr>
        <xdr:cNvPr id="790" name="貸付金該当値テキスト"/>
        <xdr:cNvSpPr txBox="1"/>
      </xdr:nvSpPr>
      <xdr:spPr>
        <a:xfrm>
          <a:off x="22212300" y="956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13,871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96604</xdr:rowOff>
    </xdr:from>
    <xdr:to>
      <xdr:col>31</xdr:col>
      <xdr:colOff>85725</xdr:colOff>
      <xdr:row>57</xdr:row>
      <xdr:rowOff>26754</xdr:rowOff>
    </xdr:to>
    <xdr:sp macro="" textlink="">
      <xdr:nvSpPr>
        <xdr:cNvPr id="791" name="円/楕円 790"/>
        <xdr:cNvSpPr/>
      </xdr:nvSpPr>
      <xdr:spPr>
        <a:xfrm>
          <a:off x="21272500" y="96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43281</xdr:rowOff>
    </xdr:from>
    <xdr:ext cx="534377" cy="259045"/>
    <xdr:sp macro="" textlink="">
      <xdr:nvSpPr>
        <xdr:cNvPr id="792" name="テキスト ボックス 791"/>
        <xdr:cNvSpPr txBox="1"/>
      </xdr:nvSpPr>
      <xdr:spPr>
        <a:xfrm>
          <a:off x="21056111" y="94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88397</xdr:rowOff>
    </xdr:from>
    <xdr:to>
      <xdr:col>29</xdr:col>
      <xdr:colOff>568325</xdr:colOff>
      <xdr:row>57</xdr:row>
      <xdr:rowOff>18547</xdr:rowOff>
    </xdr:to>
    <xdr:sp macro="" textlink="">
      <xdr:nvSpPr>
        <xdr:cNvPr id="793" name="円/楕円 792"/>
        <xdr:cNvSpPr/>
      </xdr:nvSpPr>
      <xdr:spPr>
        <a:xfrm>
          <a:off x="20383500" y="96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35074</xdr:rowOff>
    </xdr:from>
    <xdr:ext cx="534377" cy="259045"/>
    <xdr:sp macro="" textlink="">
      <xdr:nvSpPr>
        <xdr:cNvPr id="794" name="テキスト ボックス 793"/>
        <xdr:cNvSpPr txBox="1"/>
      </xdr:nvSpPr>
      <xdr:spPr>
        <a:xfrm>
          <a:off x="20167111" y="94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78933</xdr:rowOff>
    </xdr:from>
    <xdr:to>
      <xdr:col>28</xdr:col>
      <xdr:colOff>365125</xdr:colOff>
      <xdr:row>57</xdr:row>
      <xdr:rowOff>9083</xdr:rowOff>
    </xdr:to>
    <xdr:sp macro="" textlink="">
      <xdr:nvSpPr>
        <xdr:cNvPr id="795" name="円/楕円 794"/>
        <xdr:cNvSpPr/>
      </xdr:nvSpPr>
      <xdr:spPr>
        <a:xfrm>
          <a:off x="19494500" y="968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25610</xdr:rowOff>
    </xdr:from>
    <xdr:ext cx="534377" cy="259045"/>
    <xdr:sp macro="" textlink="">
      <xdr:nvSpPr>
        <xdr:cNvPr id="796" name="テキスト ボックス 795"/>
        <xdr:cNvSpPr txBox="1"/>
      </xdr:nvSpPr>
      <xdr:spPr>
        <a:xfrm>
          <a:off x="19278111" y="945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77013</xdr:rowOff>
    </xdr:from>
    <xdr:to>
      <xdr:col>27</xdr:col>
      <xdr:colOff>161925</xdr:colOff>
      <xdr:row>57</xdr:row>
      <xdr:rowOff>7163</xdr:rowOff>
    </xdr:to>
    <xdr:sp macro="" textlink="">
      <xdr:nvSpPr>
        <xdr:cNvPr id="797" name="円/楕円 796"/>
        <xdr:cNvSpPr/>
      </xdr:nvSpPr>
      <xdr:spPr>
        <a:xfrm>
          <a:off x="18605500" y="96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23690</xdr:rowOff>
    </xdr:from>
    <xdr:ext cx="534377" cy="259045"/>
    <xdr:sp macro="" textlink="">
      <xdr:nvSpPr>
        <xdr:cNvPr id="798" name="テキスト ボックス 797"/>
        <xdr:cNvSpPr txBox="1"/>
      </xdr:nvSpPr>
      <xdr:spPr>
        <a:xfrm>
          <a:off x="18389111" y="94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1" name="テキスト ボックス 81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3" name="テキスト ボックス 81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5" name="テキスト ボックス 81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7" name="テキスト ボックス 81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1" name="直線コネクタ 820"/>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2"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3" name="直線コネクタ 822"/>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4"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5" name="直線コネクタ 824"/>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18451</xdr:rowOff>
    </xdr:from>
    <xdr:to>
      <xdr:col>32</xdr:col>
      <xdr:colOff>187325</xdr:colOff>
      <xdr:row>75</xdr:row>
      <xdr:rowOff>73154</xdr:rowOff>
    </xdr:to>
    <xdr:cxnSp macro="">
      <xdr:nvCxnSpPr>
        <xdr:cNvPr id="826" name="直線コネクタ 825"/>
        <xdr:cNvCxnSpPr/>
      </xdr:nvCxnSpPr>
      <xdr:spPr>
        <a:xfrm flipV="1">
          <a:off x="21323300" y="12877201"/>
          <a:ext cx="838200" cy="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7"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28" name="フローチャート : 判断 827"/>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72812</xdr:rowOff>
    </xdr:from>
    <xdr:to>
      <xdr:col>31</xdr:col>
      <xdr:colOff>34925</xdr:colOff>
      <xdr:row>75</xdr:row>
      <xdr:rowOff>73154</xdr:rowOff>
    </xdr:to>
    <xdr:cxnSp macro="">
      <xdr:nvCxnSpPr>
        <xdr:cNvPr id="829" name="直線コネクタ 828"/>
        <xdr:cNvCxnSpPr/>
      </xdr:nvCxnSpPr>
      <xdr:spPr>
        <a:xfrm>
          <a:off x="20434300" y="12931562"/>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153113</xdr:rowOff>
    </xdr:from>
    <xdr:to>
      <xdr:col>31</xdr:col>
      <xdr:colOff>85725</xdr:colOff>
      <xdr:row>76</xdr:row>
      <xdr:rowOff>83263</xdr:rowOff>
    </xdr:to>
    <xdr:sp macro="" textlink="">
      <xdr:nvSpPr>
        <xdr:cNvPr id="830" name="フローチャート : 判断 829"/>
        <xdr:cNvSpPr/>
      </xdr:nvSpPr>
      <xdr:spPr>
        <a:xfrm>
          <a:off x="21272500" y="1301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74390</xdr:rowOff>
    </xdr:from>
    <xdr:ext cx="534377" cy="259045"/>
    <xdr:sp macro="" textlink="">
      <xdr:nvSpPr>
        <xdr:cNvPr id="831" name="テキスト ボックス 830"/>
        <xdr:cNvSpPr txBox="1"/>
      </xdr:nvSpPr>
      <xdr:spPr>
        <a:xfrm>
          <a:off x="21056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72812</xdr:rowOff>
    </xdr:from>
    <xdr:to>
      <xdr:col>29</xdr:col>
      <xdr:colOff>517525</xdr:colOff>
      <xdr:row>75</xdr:row>
      <xdr:rowOff>119194</xdr:rowOff>
    </xdr:to>
    <xdr:cxnSp macro="">
      <xdr:nvCxnSpPr>
        <xdr:cNvPr id="832" name="直線コネクタ 831"/>
        <xdr:cNvCxnSpPr/>
      </xdr:nvCxnSpPr>
      <xdr:spPr>
        <a:xfrm flipV="1">
          <a:off x="19545300" y="12931562"/>
          <a:ext cx="889000" cy="4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2124</xdr:rowOff>
    </xdr:from>
    <xdr:to>
      <xdr:col>29</xdr:col>
      <xdr:colOff>568325</xdr:colOff>
      <xdr:row>76</xdr:row>
      <xdr:rowOff>103724</xdr:rowOff>
    </xdr:to>
    <xdr:sp macro="" textlink="">
      <xdr:nvSpPr>
        <xdr:cNvPr id="833" name="フローチャート : 判断 832"/>
        <xdr:cNvSpPr/>
      </xdr:nvSpPr>
      <xdr:spPr>
        <a:xfrm>
          <a:off x="20383500" y="1303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94851</xdr:rowOff>
    </xdr:from>
    <xdr:ext cx="534377" cy="259045"/>
    <xdr:sp macro="" textlink="">
      <xdr:nvSpPr>
        <xdr:cNvPr id="834" name="テキスト ボックス 833"/>
        <xdr:cNvSpPr txBox="1"/>
      </xdr:nvSpPr>
      <xdr:spPr>
        <a:xfrm>
          <a:off x="20167111" y="131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119194</xdr:rowOff>
    </xdr:from>
    <xdr:to>
      <xdr:col>28</xdr:col>
      <xdr:colOff>314325</xdr:colOff>
      <xdr:row>76</xdr:row>
      <xdr:rowOff>163</xdr:rowOff>
    </xdr:to>
    <xdr:cxnSp macro="">
      <xdr:nvCxnSpPr>
        <xdr:cNvPr id="835" name="直線コネクタ 834"/>
        <xdr:cNvCxnSpPr/>
      </xdr:nvCxnSpPr>
      <xdr:spPr>
        <a:xfrm flipV="1">
          <a:off x="18656300" y="12977944"/>
          <a:ext cx="889000" cy="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22034</xdr:rowOff>
    </xdr:from>
    <xdr:to>
      <xdr:col>28</xdr:col>
      <xdr:colOff>365125</xdr:colOff>
      <xdr:row>76</xdr:row>
      <xdr:rowOff>123634</xdr:rowOff>
    </xdr:to>
    <xdr:sp macro="" textlink="">
      <xdr:nvSpPr>
        <xdr:cNvPr id="836" name="フローチャート : 判断 835"/>
        <xdr:cNvSpPr/>
      </xdr:nvSpPr>
      <xdr:spPr>
        <a:xfrm>
          <a:off x="19494500" y="1305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114761</xdr:rowOff>
    </xdr:from>
    <xdr:ext cx="534377" cy="259045"/>
    <xdr:sp macro="" textlink="">
      <xdr:nvSpPr>
        <xdr:cNvPr id="837" name="テキスト ボックス 836"/>
        <xdr:cNvSpPr txBox="1"/>
      </xdr:nvSpPr>
      <xdr:spPr>
        <a:xfrm>
          <a:off x="19278111"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32116</xdr:rowOff>
    </xdr:from>
    <xdr:to>
      <xdr:col>27</xdr:col>
      <xdr:colOff>161925</xdr:colOff>
      <xdr:row>76</xdr:row>
      <xdr:rowOff>133716</xdr:rowOff>
    </xdr:to>
    <xdr:sp macro="" textlink="">
      <xdr:nvSpPr>
        <xdr:cNvPr id="838" name="フローチャート : 判断 837"/>
        <xdr:cNvSpPr/>
      </xdr:nvSpPr>
      <xdr:spPr>
        <a:xfrm>
          <a:off x="18605500" y="130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124843</xdr:rowOff>
    </xdr:from>
    <xdr:ext cx="534377" cy="259045"/>
    <xdr:sp macro="" textlink="">
      <xdr:nvSpPr>
        <xdr:cNvPr id="839" name="テキスト ボックス 838"/>
        <xdr:cNvSpPr txBox="1"/>
      </xdr:nvSpPr>
      <xdr:spPr>
        <a:xfrm>
          <a:off x="18389111" y="131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139101</xdr:rowOff>
    </xdr:from>
    <xdr:to>
      <xdr:col>32</xdr:col>
      <xdr:colOff>238125</xdr:colOff>
      <xdr:row>75</xdr:row>
      <xdr:rowOff>69251</xdr:rowOff>
    </xdr:to>
    <xdr:sp macro="" textlink="">
      <xdr:nvSpPr>
        <xdr:cNvPr id="845" name="円/楕円 844"/>
        <xdr:cNvSpPr/>
      </xdr:nvSpPr>
      <xdr:spPr>
        <a:xfrm>
          <a:off x="22110700" y="128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161978</xdr:rowOff>
    </xdr:from>
    <xdr:ext cx="534377" cy="259045"/>
    <xdr:sp macro="" textlink="">
      <xdr:nvSpPr>
        <xdr:cNvPr id="846" name="繰出金該当値テキスト"/>
        <xdr:cNvSpPr txBox="1"/>
      </xdr:nvSpPr>
      <xdr:spPr>
        <a:xfrm>
          <a:off x="22212300" y="1267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22354</xdr:rowOff>
    </xdr:from>
    <xdr:to>
      <xdr:col>31</xdr:col>
      <xdr:colOff>85725</xdr:colOff>
      <xdr:row>75</xdr:row>
      <xdr:rowOff>123954</xdr:rowOff>
    </xdr:to>
    <xdr:sp macro="" textlink="">
      <xdr:nvSpPr>
        <xdr:cNvPr id="847" name="円/楕円 846"/>
        <xdr:cNvSpPr/>
      </xdr:nvSpPr>
      <xdr:spPr>
        <a:xfrm>
          <a:off x="21272500" y="128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140481</xdr:rowOff>
    </xdr:from>
    <xdr:ext cx="534377" cy="259045"/>
    <xdr:sp macro="" textlink="">
      <xdr:nvSpPr>
        <xdr:cNvPr id="848" name="テキスト ボックス 847"/>
        <xdr:cNvSpPr txBox="1"/>
      </xdr:nvSpPr>
      <xdr:spPr>
        <a:xfrm>
          <a:off x="21056111" y="126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22012</xdr:rowOff>
    </xdr:from>
    <xdr:to>
      <xdr:col>29</xdr:col>
      <xdr:colOff>568325</xdr:colOff>
      <xdr:row>75</xdr:row>
      <xdr:rowOff>123612</xdr:rowOff>
    </xdr:to>
    <xdr:sp macro="" textlink="">
      <xdr:nvSpPr>
        <xdr:cNvPr id="849" name="円/楕円 848"/>
        <xdr:cNvSpPr/>
      </xdr:nvSpPr>
      <xdr:spPr>
        <a:xfrm>
          <a:off x="20383500" y="128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140139</xdr:rowOff>
    </xdr:from>
    <xdr:ext cx="534377" cy="259045"/>
    <xdr:sp macro="" textlink="">
      <xdr:nvSpPr>
        <xdr:cNvPr id="850" name="テキスト ボックス 849"/>
        <xdr:cNvSpPr txBox="1"/>
      </xdr:nvSpPr>
      <xdr:spPr>
        <a:xfrm>
          <a:off x="20167111" y="126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68394</xdr:rowOff>
    </xdr:from>
    <xdr:to>
      <xdr:col>28</xdr:col>
      <xdr:colOff>365125</xdr:colOff>
      <xdr:row>75</xdr:row>
      <xdr:rowOff>169994</xdr:rowOff>
    </xdr:to>
    <xdr:sp macro="" textlink="">
      <xdr:nvSpPr>
        <xdr:cNvPr id="851" name="円/楕円 850"/>
        <xdr:cNvSpPr/>
      </xdr:nvSpPr>
      <xdr:spPr>
        <a:xfrm>
          <a:off x="19494500" y="1292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15071</xdr:rowOff>
    </xdr:from>
    <xdr:ext cx="534377" cy="259045"/>
    <xdr:sp macro="" textlink="">
      <xdr:nvSpPr>
        <xdr:cNvPr id="852" name="テキスト ボックス 851"/>
        <xdr:cNvSpPr txBox="1"/>
      </xdr:nvSpPr>
      <xdr:spPr>
        <a:xfrm>
          <a:off x="19278111" y="127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120813</xdr:rowOff>
    </xdr:from>
    <xdr:to>
      <xdr:col>27</xdr:col>
      <xdr:colOff>161925</xdr:colOff>
      <xdr:row>76</xdr:row>
      <xdr:rowOff>50963</xdr:rowOff>
    </xdr:to>
    <xdr:sp macro="" textlink="">
      <xdr:nvSpPr>
        <xdr:cNvPr id="853" name="円/楕円 852"/>
        <xdr:cNvSpPr/>
      </xdr:nvSpPr>
      <xdr:spPr>
        <a:xfrm>
          <a:off x="18605500" y="129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67490</xdr:rowOff>
    </xdr:from>
    <xdr:ext cx="534377" cy="259045"/>
    <xdr:sp macro="" textlink="">
      <xdr:nvSpPr>
        <xdr:cNvPr id="854" name="テキスト ボックス 853"/>
        <xdr:cNvSpPr txBox="1"/>
      </xdr:nvSpPr>
      <xdr:spPr>
        <a:xfrm>
          <a:off x="18389111" y="127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5" name="直線コネクタ 86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6" name="テキスト ボックス 86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7" name="直線コネクタ 86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8" name="テキスト ボックス 86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9" name="直線コネクタ 86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0" name="テキスト ボックス 86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1" name="直線コネクタ 87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2" name="テキスト ボックス 87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4" name="テキスト ボックス 87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6" name="直線コネクタ 87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1" name="直線コネクタ 88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3" name="フローチャート : 判断 88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4" name="直線コネクタ 88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5" name="フローチャート : 判断 88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6" name="テキスト ボックス 88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7" name="直線コネクタ 88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8" name="フローチャート : 判断 88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9" name="テキスト ボックス 88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0" name="直線コネクタ 88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1" name="フローチャート : 判断 890"/>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2" name="テキスト ボックス 891"/>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3" name="フローチャート : 判断 892"/>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4" name="テキスト ボックス 893"/>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0" name="円/楕円 89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2" name="円/楕円 90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3" name="テキスト ボックス 90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4" name="円/楕円 90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5" name="テキスト ボックス 90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6" name="円/楕円 90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7" name="テキスト ボックス 906"/>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8" name="円/楕円 90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9" name="テキスト ボックス 90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類似団体平均と大きく乖離している経費について、維持補修費は、除雪に係る経費によるものが主な要因であり、新潟県平均も高いコストとなっている。普通建設事業費については、平成</a:t>
          </a:r>
          <a:r>
            <a:rPr kumimoji="1" lang="en-US" altLang="ja-JP" sz="1300">
              <a:solidFill>
                <a:schemeClr val="dk1"/>
              </a:solidFill>
              <a:latin typeface="+mn-lt"/>
              <a:ea typeface="+mn-ea"/>
              <a:cs typeface="+mn-cs"/>
            </a:rPr>
            <a:t>15</a:t>
          </a:r>
          <a:r>
            <a:rPr kumimoji="1" lang="ja-JP" altLang="ja-JP" sz="1300">
              <a:solidFill>
                <a:schemeClr val="dk1"/>
              </a:solidFill>
              <a:latin typeface="+mn-lt"/>
              <a:ea typeface="+mn-ea"/>
              <a:cs typeface="+mn-cs"/>
            </a:rPr>
            <a:t>年度及び平成</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年度に行った市町村合併による合併建設計画に基づき、新発田駅前複合施設の整備を実施したことなどから、平成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年度決算が大きくなっている。平成</a:t>
          </a:r>
          <a:r>
            <a:rPr kumimoji="1" lang="en-US" altLang="ja-JP" sz="1300">
              <a:solidFill>
                <a:schemeClr val="dk1"/>
              </a:solidFill>
              <a:latin typeface="+mn-lt"/>
              <a:ea typeface="+mn-ea"/>
              <a:cs typeface="+mn-cs"/>
            </a:rPr>
            <a:t>30</a:t>
          </a:r>
          <a:r>
            <a:rPr kumimoji="1" lang="ja-JP" altLang="ja-JP" sz="1300">
              <a:solidFill>
                <a:schemeClr val="dk1"/>
              </a:solidFill>
              <a:latin typeface="+mn-lt"/>
              <a:ea typeface="+mn-ea"/>
              <a:cs typeface="+mn-cs"/>
            </a:rPr>
            <a:t>年度を予定とする計画の完了により、コストは低下するものと推計している。公債費については、合併建設計画に基づく事業実施の財源として発行した合併特例債などの償還金により類似団体平均を上回っているが、積立金として減債基金を計画的に積み立て、公債費のピークとなる平成</a:t>
          </a:r>
          <a:r>
            <a:rPr kumimoji="1" lang="en-US" altLang="ja-JP" sz="1300">
              <a:solidFill>
                <a:schemeClr val="dk1"/>
              </a:solidFill>
              <a:latin typeface="+mn-lt"/>
              <a:ea typeface="+mn-ea"/>
              <a:cs typeface="+mn-cs"/>
            </a:rPr>
            <a:t>31</a:t>
          </a:r>
          <a:r>
            <a:rPr kumimoji="1" lang="ja-JP" altLang="ja-JP" sz="1300">
              <a:solidFill>
                <a:schemeClr val="dk1"/>
              </a:solidFill>
              <a:latin typeface="+mn-lt"/>
              <a:ea typeface="+mn-ea"/>
              <a:cs typeface="+mn-cs"/>
            </a:rPr>
            <a:t>年度に対応できるよう準備しているところである。貸付金については産業振興策として実施する各種の制度融資事業等によるものである。繰出金については、下水道事業関連の特別会計への繰出金が大きくなっている。当市の下水道の普及率が低く、整備途上にあるが、使用料収入が伸びていないた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その他の経費については概ね類似団体平均と同程度のコストとなっているが、継続的な経費削減に努め、可能な限り市民サービスにつながる経費へのシフトや将来に備えた蓄えを進めていきたい。</a:t>
          </a:r>
          <a:endParaRPr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新潟県新発田市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100,314
99,813
533.10
51,688,982
50,217,909
1,179,835
26,297,596
54,043,679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64.0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98171</xdr:rowOff>
    </xdr:from>
    <xdr:to>
      <xdr:col>6</xdr:col>
      <xdr:colOff>511175</xdr:colOff>
      <xdr:row>37</xdr:row>
      <xdr:rowOff>25400</xdr:rowOff>
    </xdr:to>
    <xdr:cxnSp macro="">
      <xdr:nvCxnSpPr>
        <xdr:cNvPr id="61" name="直線コネクタ 60"/>
        <xdr:cNvCxnSpPr/>
      </xdr:nvCxnSpPr>
      <xdr:spPr>
        <a:xfrm flipV="1">
          <a:off x="3797300" y="6270371"/>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12446</xdr:rowOff>
    </xdr:from>
    <xdr:to>
      <xdr:col>5</xdr:col>
      <xdr:colOff>358775</xdr:colOff>
      <xdr:row>37</xdr:row>
      <xdr:rowOff>25400</xdr:rowOff>
    </xdr:to>
    <xdr:cxnSp macro="">
      <xdr:nvCxnSpPr>
        <xdr:cNvPr id="64" name="直線コネクタ 63"/>
        <xdr:cNvCxnSpPr/>
      </xdr:nvCxnSpPr>
      <xdr:spPr>
        <a:xfrm>
          <a:off x="2908300" y="635609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12700</xdr:rowOff>
    </xdr:from>
    <xdr:to>
      <xdr:col>5</xdr:col>
      <xdr:colOff>409575</xdr:colOff>
      <xdr:row>37</xdr:row>
      <xdr:rowOff>114300</xdr:rowOff>
    </xdr:to>
    <xdr:sp macro="" textlink="">
      <xdr:nvSpPr>
        <xdr:cNvPr id="65" name="フローチャート : 判断 64"/>
        <xdr:cNvSpPr/>
      </xdr:nvSpPr>
      <xdr:spPr>
        <a:xfrm>
          <a:off x="3746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105427</xdr:rowOff>
    </xdr:from>
    <xdr:ext cx="469744" cy="259045"/>
    <xdr:sp macro="" textlink="">
      <xdr:nvSpPr>
        <xdr:cNvPr id="66" name="テキスト ボックス 65"/>
        <xdr:cNvSpPr txBox="1"/>
      </xdr:nvSpPr>
      <xdr:spPr>
        <a:xfrm>
          <a:off x="3562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133223</xdr:rowOff>
    </xdr:from>
    <xdr:to>
      <xdr:col>4</xdr:col>
      <xdr:colOff>155575</xdr:colOff>
      <xdr:row>37</xdr:row>
      <xdr:rowOff>12446</xdr:rowOff>
    </xdr:to>
    <xdr:cxnSp macro="">
      <xdr:nvCxnSpPr>
        <xdr:cNvPr id="67" name="直線コネクタ 66"/>
        <xdr:cNvCxnSpPr/>
      </xdr:nvCxnSpPr>
      <xdr:spPr>
        <a:xfrm>
          <a:off x="2019300" y="630542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31750</xdr:rowOff>
    </xdr:from>
    <xdr:to>
      <xdr:col>4</xdr:col>
      <xdr:colOff>206375</xdr:colOff>
      <xdr:row>37</xdr:row>
      <xdr:rowOff>133350</xdr:rowOff>
    </xdr:to>
    <xdr:sp macro="" textlink="">
      <xdr:nvSpPr>
        <xdr:cNvPr id="68" name="フローチャート : 判断 67"/>
        <xdr:cNvSpPr/>
      </xdr:nvSpPr>
      <xdr:spPr>
        <a:xfrm>
          <a:off x="2857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124477</xdr:rowOff>
    </xdr:from>
    <xdr:ext cx="469744" cy="259045"/>
    <xdr:sp macro="" textlink="">
      <xdr:nvSpPr>
        <xdr:cNvPr id="69" name="テキスト ボックス 68"/>
        <xdr:cNvSpPr txBox="1"/>
      </xdr:nvSpPr>
      <xdr:spPr>
        <a:xfrm>
          <a:off x="2673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161417</xdr:rowOff>
    </xdr:from>
    <xdr:to>
      <xdr:col>2</xdr:col>
      <xdr:colOff>638175</xdr:colOff>
      <xdr:row>36</xdr:row>
      <xdr:rowOff>133223</xdr:rowOff>
    </xdr:to>
    <xdr:cxnSp macro="">
      <xdr:nvCxnSpPr>
        <xdr:cNvPr id="70" name="直線コネクタ 69"/>
        <xdr:cNvCxnSpPr/>
      </xdr:nvCxnSpPr>
      <xdr:spPr>
        <a:xfrm>
          <a:off x="1130300" y="6162167"/>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160147</xdr:rowOff>
    </xdr:from>
    <xdr:to>
      <xdr:col>3</xdr:col>
      <xdr:colOff>3175</xdr:colOff>
      <xdr:row>37</xdr:row>
      <xdr:rowOff>90297</xdr:rowOff>
    </xdr:to>
    <xdr:sp macro="" textlink="">
      <xdr:nvSpPr>
        <xdr:cNvPr id="71" name="フローチャート : 判断 70"/>
        <xdr:cNvSpPr/>
      </xdr:nvSpPr>
      <xdr:spPr>
        <a:xfrm>
          <a:off x="1968500" y="633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81424</xdr:rowOff>
    </xdr:from>
    <xdr:ext cx="469744" cy="259045"/>
    <xdr:sp macro="" textlink="">
      <xdr:nvSpPr>
        <xdr:cNvPr id="72" name="テキスト ボックス 71"/>
        <xdr:cNvSpPr txBox="1"/>
      </xdr:nvSpPr>
      <xdr:spPr>
        <a:xfrm>
          <a:off x="1784427" y="64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168529</xdr:rowOff>
    </xdr:from>
    <xdr:to>
      <xdr:col>1</xdr:col>
      <xdr:colOff>485775</xdr:colOff>
      <xdr:row>36</xdr:row>
      <xdr:rowOff>98679</xdr:rowOff>
    </xdr:to>
    <xdr:sp macro="" textlink="">
      <xdr:nvSpPr>
        <xdr:cNvPr id="73" name="フローチャート : 判断 72"/>
        <xdr:cNvSpPr/>
      </xdr:nvSpPr>
      <xdr:spPr>
        <a:xfrm>
          <a:off x="1079500" y="616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89806</xdr:rowOff>
    </xdr:from>
    <xdr:ext cx="469744" cy="259045"/>
    <xdr:sp macro="" textlink="">
      <xdr:nvSpPr>
        <xdr:cNvPr id="74" name="テキスト ボックス 73"/>
        <xdr:cNvSpPr txBox="1"/>
      </xdr:nvSpPr>
      <xdr:spPr>
        <a:xfrm>
          <a:off x="895427" y="62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47371</xdr:rowOff>
    </xdr:from>
    <xdr:to>
      <xdr:col>6</xdr:col>
      <xdr:colOff>561975</xdr:colOff>
      <xdr:row>36</xdr:row>
      <xdr:rowOff>148971</xdr:rowOff>
    </xdr:to>
    <xdr:sp macro="" textlink="">
      <xdr:nvSpPr>
        <xdr:cNvPr id="80" name="円/楕円 79"/>
        <xdr:cNvSpPr/>
      </xdr:nvSpPr>
      <xdr:spPr>
        <a:xfrm>
          <a:off x="45847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25798</xdr:rowOff>
    </xdr:from>
    <xdr:ext cx="469744" cy="259045"/>
    <xdr:sp macro="" textlink="">
      <xdr:nvSpPr>
        <xdr:cNvPr id="81" name="議会費該当値テキスト"/>
        <xdr:cNvSpPr txBox="1"/>
      </xdr:nvSpPr>
      <xdr:spPr>
        <a:xfrm>
          <a:off x="4686300"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146050</xdr:rowOff>
    </xdr:from>
    <xdr:to>
      <xdr:col>5</xdr:col>
      <xdr:colOff>409575</xdr:colOff>
      <xdr:row>37</xdr:row>
      <xdr:rowOff>76200</xdr:rowOff>
    </xdr:to>
    <xdr:sp macro="" textlink="">
      <xdr:nvSpPr>
        <xdr:cNvPr id="82" name="円/楕円 81"/>
        <xdr:cNvSpPr/>
      </xdr:nvSpPr>
      <xdr:spPr>
        <a:xfrm>
          <a:off x="3746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92727</xdr:rowOff>
    </xdr:from>
    <xdr:ext cx="469744" cy="259045"/>
    <xdr:sp macro="" textlink="">
      <xdr:nvSpPr>
        <xdr:cNvPr id="83" name="テキスト ボックス 82"/>
        <xdr:cNvSpPr txBox="1"/>
      </xdr:nvSpPr>
      <xdr:spPr>
        <a:xfrm>
          <a:off x="35624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133096</xdr:rowOff>
    </xdr:from>
    <xdr:to>
      <xdr:col>4</xdr:col>
      <xdr:colOff>206375</xdr:colOff>
      <xdr:row>37</xdr:row>
      <xdr:rowOff>63246</xdr:rowOff>
    </xdr:to>
    <xdr:sp macro="" textlink="">
      <xdr:nvSpPr>
        <xdr:cNvPr id="84" name="円/楕円 83"/>
        <xdr:cNvSpPr/>
      </xdr:nvSpPr>
      <xdr:spPr>
        <a:xfrm>
          <a:off x="2857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79773</xdr:rowOff>
    </xdr:from>
    <xdr:ext cx="469744" cy="259045"/>
    <xdr:sp macro="" textlink="">
      <xdr:nvSpPr>
        <xdr:cNvPr id="85" name="テキスト ボックス 84"/>
        <xdr:cNvSpPr txBox="1"/>
      </xdr:nvSpPr>
      <xdr:spPr>
        <a:xfrm>
          <a:off x="2673427" y="608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82423</xdr:rowOff>
    </xdr:from>
    <xdr:to>
      <xdr:col>3</xdr:col>
      <xdr:colOff>3175</xdr:colOff>
      <xdr:row>37</xdr:row>
      <xdr:rowOff>12573</xdr:rowOff>
    </xdr:to>
    <xdr:sp macro="" textlink="">
      <xdr:nvSpPr>
        <xdr:cNvPr id="86" name="円/楕円 85"/>
        <xdr:cNvSpPr/>
      </xdr:nvSpPr>
      <xdr:spPr>
        <a:xfrm>
          <a:off x="1968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29100</xdr:rowOff>
    </xdr:from>
    <xdr:ext cx="469744" cy="259045"/>
    <xdr:sp macro="" textlink="">
      <xdr:nvSpPr>
        <xdr:cNvPr id="87" name="テキスト ボックス 86"/>
        <xdr:cNvSpPr txBox="1"/>
      </xdr:nvSpPr>
      <xdr:spPr>
        <a:xfrm>
          <a:off x="1784427" y="602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110617</xdr:rowOff>
    </xdr:from>
    <xdr:to>
      <xdr:col>1</xdr:col>
      <xdr:colOff>485775</xdr:colOff>
      <xdr:row>36</xdr:row>
      <xdr:rowOff>40767</xdr:rowOff>
    </xdr:to>
    <xdr:sp macro="" textlink="">
      <xdr:nvSpPr>
        <xdr:cNvPr id="88" name="円/楕円 87"/>
        <xdr:cNvSpPr/>
      </xdr:nvSpPr>
      <xdr:spPr>
        <a:xfrm>
          <a:off x="1079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57294</xdr:rowOff>
    </xdr:from>
    <xdr:ext cx="469744" cy="259045"/>
    <xdr:sp macro="" textlink="">
      <xdr:nvSpPr>
        <xdr:cNvPr id="89" name="テキスト ボックス 88"/>
        <xdr:cNvSpPr txBox="1"/>
      </xdr:nvSpPr>
      <xdr:spPr>
        <a:xfrm>
          <a:off x="895427" y="58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43508</xdr:rowOff>
    </xdr:from>
    <xdr:to>
      <xdr:col>6</xdr:col>
      <xdr:colOff>511175</xdr:colOff>
      <xdr:row>54</xdr:row>
      <xdr:rowOff>155735</xdr:rowOff>
    </xdr:to>
    <xdr:cxnSp macro="">
      <xdr:nvCxnSpPr>
        <xdr:cNvPr id="121" name="直線コネクタ 120"/>
        <xdr:cNvCxnSpPr/>
      </xdr:nvCxnSpPr>
      <xdr:spPr>
        <a:xfrm flipV="1">
          <a:off x="3797300" y="8787458"/>
          <a:ext cx="838200" cy="6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155735</xdr:rowOff>
    </xdr:from>
    <xdr:to>
      <xdr:col>5</xdr:col>
      <xdr:colOff>358775</xdr:colOff>
      <xdr:row>55</xdr:row>
      <xdr:rowOff>13823</xdr:rowOff>
    </xdr:to>
    <xdr:cxnSp macro="">
      <xdr:nvCxnSpPr>
        <xdr:cNvPr id="124" name="直線コネクタ 123"/>
        <xdr:cNvCxnSpPr/>
      </xdr:nvCxnSpPr>
      <xdr:spPr>
        <a:xfrm flipV="1">
          <a:off x="2908300" y="9414035"/>
          <a:ext cx="889000" cy="2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136482</xdr:rowOff>
    </xdr:from>
    <xdr:to>
      <xdr:col>5</xdr:col>
      <xdr:colOff>409575</xdr:colOff>
      <xdr:row>57</xdr:row>
      <xdr:rowOff>66632</xdr:rowOff>
    </xdr:to>
    <xdr:sp macro="" textlink="">
      <xdr:nvSpPr>
        <xdr:cNvPr id="125" name="フローチャート : 判断 124"/>
        <xdr:cNvSpPr/>
      </xdr:nvSpPr>
      <xdr:spPr>
        <a:xfrm>
          <a:off x="3746500" y="97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57759</xdr:rowOff>
    </xdr:from>
    <xdr:ext cx="534377" cy="259045"/>
    <xdr:sp macro="" textlink="">
      <xdr:nvSpPr>
        <xdr:cNvPr id="126" name="テキスト ボックス 125"/>
        <xdr:cNvSpPr txBox="1"/>
      </xdr:nvSpPr>
      <xdr:spPr>
        <a:xfrm>
          <a:off x="3530111" y="98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95596</xdr:rowOff>
    </xdr:from>
    <xdr:to>
      <xdr:col>4</xdr:col>
      <xdr:colOff>155575</xdr:colOff>
      <xdr:row>55</xdr:row>
      <xdr:rowOff>13823</xdr:rowOff>
    </xdr:to>
    <xdr:cxnSp macro="">
      <xdr:nvCxnSpPr>
        <xdr:cNvPr id="127" name="直線コネクタ 126"/>
        <xdr:cNvCxnSpPr/>
      </xdr:nvCxnSpPr>
      <xdr:spPr>
        <a:xfrm>
          <a:off x="2019300" y="9353896"/>
          <a:ext cx="889000" cy="8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119728</xdr:rowOff>
    </xdr:from>
    <xdr:to>
      <xdr:col>4</xdr:col>
      <xdr:colOff>206375</xdr:colOff>
      <xdr:row>57</xdr:row>
      <xdr:rowOff>49878</xdr:rowOff>
    </xdr:to>
    <xdr:sp macro="" textlink="">
      <xdr:nvSpPr>
        <xdr:cNvPr id="128" name="フローチャート : 判断 127"/>
        <xdr:cNvSpPr/>
      </xdr:nvSpPr>
      <xdr:spPr>
        <a:xfrm>
          <a:off x="2857500" y="972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41005</xdr:rowOff>
    </xdr:from>
    <xdr:ext cx="534377" cy="259045"/>
    <xdr:sp macro="" textlink="">
      <xdr:nvSpPr>
        <xdr:cNvPr id="129" name="テキスト ボックス 128"/>
        <xdr:cNvSpPr txBox="1"/>
      </xdr:nvSpPr>
      <xdr:spPr>
        <a:xfrm>
          <a:off x="2641111" y="98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95596</xdr:rowOff>
    </xdr:from>
    <xdr:to>
      <xdr:col>2</xdr:col>
      <xdr:colOff>638175</xdr:colOff>
      <xdr:row>55</xdr:row>
      <xdr:rowOff>89702</xdr:rowOff>
    </xdr:to>
    <xdr:cxnSp macro="">
      <xdr:nvCxnSpPr>
        <xdr:cNvPr id="130" name="直線コネクタ 129"/>
        <xdr:cNvCxnSpPr/>
      </xdr:nvCxnSpPr>
      <xdr:spPr>
        <a:xfrm flipV="1">
          <a:off x="1130300" y="9353896"/>
          <a:ext cx="889000" cy="16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3420</xdr:rowOff>
    </xdr:from>
    <xdr:to>
      <xdr:col>3</xdr:col>
      <xdr:colOff>3175</xdr:colOff>
      <xdr:row>57</xdr:row>
      <xdr:rowOff>105020</xdr:rowOff>
    </xdr:to>
    <xdr:sp macro="" textlink="">
      <xdr:nvSpPr>
        <xdr:cNvPr id="131" name="フローチャート : 判断 130"/>
        <xdr:cNvSpPr/>
      </xdr:nvSpPr>
      <xdr:spPr>
        <a:xfrm>
          <a:off x="1968500" y="977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96147</xdr:rowOff>
    </xdr:from>
    <xdr:ext cx="534377" cy="259045"/>
    <xdr:sp macro="" textlink="">
      <xdr:nvSpPr>
        <xdr:cNvPr id="132" name="テキスト ボックス 131"/>
        <xdr:cNvSpPr txBox="1"/>
      </xdr:nvSpPr>
      <xdr:spPr>
        <a:xfrm>
          <a:off x="1752111" y="98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146034</xdr:rowOff>
    </xdr:from>
    <xdr:to>
      <xdr:col>1</xdr:col>
      <xdr:colOff>485775</xdr:colOff>
      <xdr:row>57</xdr:row>
      <xdr:rowOff>76184</xdr:rowOff>
    </xdr:to>
    <xdr:sp macro="" textlink="">
      <xdr:nvSpPr>
        <xdr:cNvPr id="133" name="フローチャート : 判断 132"/>
        <xdr:cNvSpPr/>
      </xdr:nvSpPr>
      <xdr:spPr>
        <a:xfrm>
          <a:off x="1079500" y="974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67311</xdr:rowOff>
    </xdr:from>
    <xdr:ext cx="534377" cy="259045"/>
    <xdr:sp macro="" textlink="">
      <xdr:nvSpPr>
        <xdr:cNvPr id="134" name="テキスト ボックス 133"/>
        <xdr:cNvSpPr txBox="1"/>
      </xdr:nvSpPr>
      <xdr:spPr>
        <a:xfrm>
          <a:off x="863111" y="98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164158</xdr:rowOff>
    </xdr:from>
    <xdr:to>
      <xdr:col>6</xdr:col>
      <xdr:colOff>561975</xdr:colOff>
      <xdr:row>51</xdr:row>
      <xdr:rowOff>94308</xdr:rowOff>
    </xdr:to>
    <xdr:sp macro="" textlink="">
      <xdr:nvSpPr>
        <xdr:cNvPr id="140" name="円/楕円 139"/>
        <xdr:cNvSpPr/>
      </xdr:nvSpPr>
      <xdr:spPr>
        <a:xfrm>
          <a:off x="4584700" y="87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15585</xdr:rowOff>
    </xdr:from>
    <xdr:ext cx="599010" cy="259045"/>
    <xdr:sp macro="" textlink="">
      <xdr:nvSpPr>
        <xdr:cNvPr id="141" name="総務費該当値テキスト"/>
        <xdr:cNvSpPr txBox="1"/>
      </xdr:nvSpPr>
      <xdr:spPr>
        <a:xfrm>
          <a:off x="4686300" y="858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107,391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104935</xdr:rowOff>
    </xdr:from>
    <xdr:to>
      <xdr:col>5</xdr:col>
      <xdr:colOff>409575</xdr:colOff>
      <xdr:row>55</xdr:row>
      <xdr:rowOff>35085</xdr:rowOff>
    </xdr:to>
    <xdr:sp macro="" textlink="">
      <xdr:nvSpPr>
        <xdr:cNvPr id="142" name="円/楕円 141"/>
        <xdr:cNvSpPr/>
      </xdr:nvSpPr>
      <xdr:spPr>
        <a:xfrm>
          <a:off x="3746500" y="93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51612</xdr:rowOff>
    </xdr:from>
    <xdr:ext cx="534377" cy="259045"/>
    <xdr:sp macro="" textlink="">
      <xdr:nvSpPr>
        <xdr:cNvPr id="143" name="テキスト ボックス 142"/>
        <xdr:cNvSpPr txBox="1"/>
      </xdr:nvSpPr>
      <xdr:spPr>
        <a:xfrm>
          <a:off x="3530111" y="91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134473</xdr:rowOff>
    </xdr:from>
    <xdr:to>
      <xdr:col>4</xdr:col>
      <xdr:colOff>206375</xdr:colOff>
      <xdr:row>55</xdr:row>
      <xdr:rowOff>64623</xdr:rowOff>
    </xdr:to>
    <xdr:sp macro="" textlink="">
      <xdr:nvSpPr>
        <xdr:cNvPr id="144" name="円/楕円 143"/>
        <xdr:cNvSpPr/>
      </xdr:nvSpPr>
      <xdr:spPr>
        <a:xfrm>
          <a:off x="2857500" y="93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81150</xdr:rowOff>
    </xdr:from>
    <xdr:ext cx="534377" cy="259045"/>
    <xdr:sp macro="" textlink="">
      <xdr:nvSpPr>
        <xdr:cNvPr id="145" name="テキスト ボックス 144"/>
        <xdr:cNvSpPr txBox="1"/>
      </xdr:nvSpPr>
      <xdr:spPr>
        <a:xfrm>
          <a:off x="2641111" y="91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44796</xdr:rowOff>
    </xdr:from>
    <xdr:to>
      <xdr:col>3</xdr:col>
      <xdr:colOff>3175</xdr:colOff>
      <xdr:row>54</xdr:row>
      <xdr:rowOff>146396</xdr:rowOff>
    </xdr:to>
    <xdr:sp macro="" textlink="">
      <xdr:nvSpPr>
        <xdr:cNvPr id="146" name="円/楕円 145"/>
        <xdr:cNvSpPr/>
      </xdr:nvSpPr>
      <xdr:spPr>
        <a:xfrm>
          <a:off x="1968500" y="93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162923</xdr:rowOff>
    </xdr:from>
    <xdr:ext cx="534377" cy="259045"/>
    <xdr:sp macro="" textlink="">
      <xdr:nvSpPr>
        <xdr:cNvPr id="147" name="テキスト ボックス 146"/>
        <xdr:cNvSpPr txBox="1"/>
      </xdr:nvSpPr>
      <xdr:spPr>
        <a:xfrm>
          <a:off x="1752111" y="907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38902</xdr:rowOff>
    </xdr:from>
    <xdr:to>
      <xdr:col>1</xdr:col>
      <xdr:colOff>485775</xdr:colOff>
      <xdr:row>55</xdr:row>
      <xdr:rowOff>140502</xdr:rowOff>
    </xdr:to>
    <xdr:sp macro="" textlink="">
      <xdr:nvSpPr>
        <xdr:cNvPr id="148" name="円/楕円 147"/>
        <xdr:cNvSpPr/>
      </xdr:nvSpPr>
      <xdr:spPr>
        <a:xfrm>
          <a:off x="1079500" y="94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157029</xdr:rowOff>
    </xdr:from>
    <xdr:ext cx="534377" cy="259045"/>
    <xdr:sp macro="" textlink="">
      <xdr:nvSpPr>
        <xdr:cNvPr id="149" name="テキスト ボックス 148"/>
        <xdr:cNvSpPr txBox="1"/>
      </xdr:nvSpPr>
      <xdr:spPr>
        <a:xfrm>
          <a:off x="863111" y="924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128746</xdr:rowOff>
    </xdr:from>
    <xdr:to>
      <xdr:col>6</xdr:col>
      <xdr:colOff>511175</xdr:colOff>
      <xdr:row>75</xdr:row>
      <xdr:rowOff>142463</xdr:rowOff>
    </xdr:to>
    <xdr:cxnSp macro="">
      <xdr:nvCxnSpPr>
        <xdr:cNvPr id="179" name="直線コネクタ 178"/>
        <xdr:cNvCxnSpPr/>
      </xdr:nvCxnSpPr>
      <xdr:spPr>
        <a:xfrm flipV="1">
          <a:off x="3797300" y="12987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142463</xdr:rowOff>
    </xdr:from>
    <xdr:to>
      <xdr:col>5</xdr:col>
      <xdr:colOff>358775</xdr:colOff>
      <xdr:row>76</xdr:row>
      <xdr:rowOff>94628</xdr:rowOff>
    </xdr:to>
    <xdr:cxnSp macro="">
      <xdr:nvCxnSpPr>
        <xdr:cNvPr id="182" name="直線コネクタ 181"/>
        <xdr:cNvCxnSpPr/>
      </xdr:nvCxnSpPr>
      <xdr:spPr>
        <a:xfrm flipV="1">
          <a:off x="2908300" y="13001213"/>
          <a:ext cx="889000" cy="1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62726</xdr:rowOff>
    </xdr:from>
    <xdr:to>
      <xdr:col>5</xdr:col>
      <xdr:colOff>409575</xdr:colOff>
      <xdr:row>74</xdr:row>
      <xdr:rowOff>164326</xdr:rowOff>
    </xdr:to>
    <xdr:sp macro="" textlink="">
      <xdr:nvSpPr>
        <xdr:cNvPr id="183" name="フローチャート : 判断 182"/>
        <xdr:cNvSpPr/>
      </xdr:nvSpPr>
      <xdr:spPr>
        <a:xfrm>
          <a:off x="3746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9403</xdr:rowOff>
    </xdr:from>
    <xdr:ext cx="599010" cy="259045"/>
    <xdr:sp macro="" textlink="">
      <xdr:nvSpPr>
        <xdr:cNvPr id="184" name="テキスト ボックス 183"/>
        <xdr:cNvSpPr txBox="1"/>
      </xdr:nvSpPr>
      <xdr:spPr>
        <a:xfrm>
          <a:off x="3497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94628</xdr:rowOff>
    </xdr:from>
    <xdr:to>
      <xdr:col>4</xdr:col>
      <xdr:colOff>155575</xdr:colOff>
      <xdr:row>77</xdr:row>
      <xdr:rowOff>112858</xdr:rowOff>
    </xdr:to>
    <xdr:cxnSp macro="">
      <xdr:nvCxnSpPr>
        <xdr:cNvPr id="185" name="直線コネクタ 184"/>
        <xdr:cNvCxnSpPr/>
      </xdr:nvCxnSpPr>
      <xdr:spPr>
        <a:xfrm flipV="1">
          <a:off x="2019300" y="13124828"/>
          <a:ext cx="889000" cy="1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69050</xdr:rowOff>
    </xdr:from>
    <xdr:to>
      <xdr:col>4</xdr:col>
      <xdr:colOff>206375</xdr:colOff>
      <xdr:row>75</xdr:row>
      <xdr:rowOff>170650</xdr:rowOff>
    </xdr:to>
    <xdr:sp macro="" textlink="">
      <xdr:nvSpPr>
        <xdr:cNvPr id="186" name="フローチャート : 判断 185"/>
        <xdr:cNvSpPr/>
      </xdr:nvSpPr>
      <xdr:spPr>
        <a:xfrm>
          <a:off x="2857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15727</xdr:rowOff>
    </xdr:from>
    <xdr:ext cx="599010" cy="259045"/>
    <xdr:sp macro="" textlink="">
      <xdr:nvSpPr>
        <xdr:cNvPr id="187" name="テキスト ボックス 186"/>
        <xdr:cNvSpPr txBox="1"/>
      </xdr:nvSpPr>
      <xdr:spPr>
        <a:xfrm>
          <a:off x="2608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105639</xdr:rowOff>
    </xdr:from>
    <xdr:to>
      <xdr:col>2</xdr:col>
      <xdr:colOff>638175</xdr:colOff>
      <xdr:row>77</xdr:row>
      <xdr:rowOff>112858</xdr:rowOff>
    </xdr:to>
    <xdr:cxnSp macro="">
      <xdr:nvCxnSpPr>
        <xdr:cNvPr id="188" name="直線コネクタ 187"/>
        <xdr:cNvCxnSpPr/>
      </xdr:nvCxnSpPr>
      <xdr:spPr>
        <a:xfrm>
          <a:off x="1130300" y="13307289"/>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109283</xdr:rowOff>
    </xdr:from>
    <xdr:to>
      <xdr:col>3</xdr:col>
      <xdr:colOff>3175</xdr:colOff>
      <xdr:row>76</xdr:row>
      <xdr:rowOff>39433</xdr:rowOff>
    </xdr:to>
    <xdr:sp macro="" textlink="">
      <xdr:nvSpPr>
        <xdr:cNvPr id="189" name="フローチャート : 判断 188"/>
        <xdr:cNvSpPr/>
      </xdr:nvSpPr>
      <xdr:spPr>
        <a:xfrm>
          <a:off x="1968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55960</xdr:rowOff>
    </xdr:from>
    <xdr:ext cx="599010" cy="259045"/>
    <xdr:sp macro="" textlink="">
      <xdr:nvSpPr>
        <xdr:cNvPr id="190" name="テキスト ボックス 189"/>
        <xdr:cNvSpPr txBox="1"/>
      </xdr:nvSpPr>
      <xdr:spPr>
        <a:xfrm>
          <a:off x="1719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159747</xdr:rowOff>
    </xdr:from>
    <xdr:to>
      <xdr:col>1</xdr:col>
      <xdr:colOff>485775</xdr:colOff>
      <xdr:row>76</xdr:row>
      <xdr:rowOff>89897</xdr:rowOff>
    </xdr:to>
    <xdr:sp macro="" textlink="">
      <xdr:nvSpPr>
        <xdr:cNvPr id="191" name="フローチャート : 判断 190"/>
        <xdr:cNvSpPr/>
      </xdr:nvSpPr>
      <xdr:spPr>
        <a:xfrm>
          <a:off x="1079500" y="1301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106424</xdr:rowOff>
    </xdr:from>
    <xdr:ext cx="599010" cy="259045"/>
    <xdr:sp macro="" textlink="">
      <xdr:nvSpPr>
        <xdr:cNvPr id="192" name="テキスト ボックス 191"/>
        <xdr:cNvSpPr txBox="1"/>
      </xdr:nvSpPr>
      <xdr:spPr>
        <a:xfrm>
          <a:off x="830794" y="1279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77946</xdr:rowOff>
    </xdr:from>
    <xdr:to>
      <xdr:col>6</xdr:col>
      <xdr:colOff>561975</xdr:colOff>
      <xdr:row>76</xdr:row>
      <xdr:rowOff>8096</xdr:rowOff>
    </xdr:to>
    <xdr:sp macro="" textlink="">
      <xdr:nvSpPr>
        <xdr:cNvPr id="198" name="円/楕円 197"/>
        <xdr:cNvSpPr/>
      </xdr:nvSpPr>
      <xdr:spPr>
        <a:xfrm>
          <a:off x="4584700" y="12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100823</xdr:rowOff>
    </xdr:from>
    <xdr:ext cx="599010" cy="259045"/>
    <xdr:sp macro="" textlink="">
      <xdr:nvSpPr>
        <xdr:cNvPr id="199" name="民生費該当値テキスト"/>
        <xdr:cNvSpPr txBox="1"/>
      </xdr:nvSpPr>
      <xdr:spPr>
        <a:xfrm>
          <a:off x="4686300" y="1278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131,575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91663</xdr:rowOff>
    </xdr:from>
    <xdr:to>
      <xdr:col>5</xdr:col>
      <xdr:colOff>409575</xdr:colOff>
      <xdr:row>76</xdr:row>
      <xdr:rowOff>21813</xdr:rowOff>
    </xdr:to>
    <xdr:sp macro="" textlink="">
      <xdr:nvSpPr>
        <xdr:cNvPr id="200" name="円/楕円 199"/>
        <xdr:cNvSpPr/>
      </xdr:nvSpPr>
      <xdr:spPr>
        <a:xfrm>
          <a:off x="3746500" y="129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12940</xdr:rowOff>
    </xdr:from>
    <xdr:ext cx="599010" cy="259045"/>
    <xdr:sp macro="" textlink="">
      <xdr:nvSpPr>
        <xdr:cNvPr id="201" name="テキスト ボックス 200"/>
        <xdr:cNvSpPr txBox="1"/>
      </xdr:nvSpPr>
      <xdr:spPr>
        <a:xfrm>
          <a:off x="3497794" y="1304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130,855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43828</xdr:rowOff>
    </xdr:from>
    <xdr:to>
      <xdr:col>4</xdr:col>
      <xdr:colOff>206375</xdr:colOff>
      <xdr:row>76</xdr:row>
      <xdr:rowOff>145428</xdr:rowOff>
    </xdr:to>
    <xdr:sp macro="" textlink="">
      <xdr:nvSpPr>
        <xdr:cNvPr id="202" name="円/楕円 201"/>
        <xdr:cNvSpPr/>
      </xdr:nvSpPr>
      <xdr:spPr>
        <a:xfrm>
          <a:off x="2857500" y="130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136555</xdr:rowOff>
    </xdr:from>
    <xdr:ext cx="599010" cy="259045"/>
    <xdr:sp macro="" textlink="">
      <xdr:nvSpPr>
        <xdr:cNvPr id="203" name="テキスト ボックス 202"/>
        <xdr:cNvSpPr txBox="1"/>
      </xdr:nvSpPr>
      <xdr:spPr>
        <a:xfrm>
          <a:off x="2608794" y="1316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62058</xdr:rowOff>
    </xdr:from>
    <xdr:to>
      <xdr:col>3</xdr:col>
      <xdr:colOff>3175</xdr:colOff>
      <xdr:row>77</xdr:row>
      <xdr:rowOff>163658</xdr:rowOff>
    </xdr:to>
    <xdr:sp macro="" textlink="">
      <xdr:nvSpPr>
        <xdr:cNvPr id="204" name="円/楕円 203"/>
        <xdr:cNvSpPr/>
      </xdr:nvSpPr>
      <xdr:spPr>
        <a:xfrm>
          <a:off x="1968500" y="132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154785</xdr:rowOff>
    </xdr:from>
    <xdr:ext cx="599010" cy="259045"/>
    <xdr:sp macro="" textlink="">
      <xdr:nvSpPr>
        <xdr:cNvPr id="205" name="テキスト ボックス 204"/>
        <xdr:cNvSpPr txBox="1"/>
      </xdr:nvSpPr>
      <xdr:spPr>
        <a:xfrm>
          <a:off x="1719794" y="133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54839</xdr:rowOff>
    </xdr:from>
    <xdr:to>
      <xdr:col>1</xdr:col>
      <xdr:colOff>485775</xdr:colOff>
      <xdr:row>77</xdr:row>
      <xdr:rowOff>156439</xdr:rowOff>
    </xdr:to>
    <xdr:sp macro="" textlink="">
      <xdr:nvSpPr>
        <xdr:cNvPr id="206" name="円/楕円 205"/>
        <xdr:cNvSpPr/>
      </xdr:nvSpPr>
      <xdr:spPr>
        <a:xfrm>
          <a:off x="1079500" y="132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147566</xdr:rowOff>
    </xdr:from>
    <xdr:ext cx="599010" cy="259045"/>
    <xdr:sp macro="" textlink="">
      <xdr:nvSpPr>
        <xdr:cNvPr id="207" name="テキスト ボックス 206"/>
        <xdr:cNvSpPr txBox="1"/>
      </xdr:nvSpPr>
      <xdr:spPr>
        <a:xfrm>
          <a:off x="830794" y="133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33268</xdr:rowOff>
    </xdr:from>
    <xdr:to>
      <xdr:col>6</xdr:col>
      <xdr:colOff>511175</xdr:colOff>
      <xdr:row>98</xdr:row>
      <xdr:rowOff>65005</xdr:rowOff>
    </xdr:to>
    <xdr:cxnSp macro="">
      <xdr:nvCxnSpPr>
        <xdr:cNvPr id="237" name="直線コネクタ 236"/>
        <xdr:cNvCxnSpPr/>
      </xdr:nvCxnSpPr>
      <xdr:spPr>
        <a:xfrm>
          <a:off x="3797300" y="16835368"/>
          <a:ext cx="8382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xdr:rowOff>
    </xdr:from>
    <xdr:to>
      <xdr:col>5</xdr:col>
      <xdr:colOff>358775</xdr:colOff>
      <xdr:row>98</xdr:row>
      <xdr:rowOff>33268</xdr:rowOff>
    </xdr:to>
    <xdr:cxnSp macro="">
      <xdr:nvCxnSpPr>
        <xdr:cNvPr id="240" name="直線コネクタ 239"/>
        <xdr:cNvCxnSpPr/>
      </xdr:nvCxnSpPr>
      <xdr:spPr>
        <a:xfrm>
          <a:off x="2908300" y="16630675"/>
          <a:ext cx="889000" cy="20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109150</xdr:rowOff>
    </xdr:from>
    <xdr:to>
      <xdr:col>5</xdr:col>
      <xdr:colOff>409575</xdr:colOff>
      <xdr:row>98</xdr:row>
      <xdr:rowOff>39300</xdr:rowOff>
    </xdr:to>
    <xdr:sp macro="" textlink="">
      <xdr:nvSpPr>
        <xdr:cNvPr id="241" name="フローチャート : 判断 240"/>
        <xdr:cNvSpPr/>
      </xdr:nvSpPr>
      <xdr:spPr>
        <a:xfrm>
          <a:off x="3746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55827</xdr:rowOff>
    </xdr:from>
    <xdr:ext cx="534377" cy="259045"/>
    <xdr:sp macro="" textlink="">
      <xdr:nvSpPr>
        <xdr:cNvPr id="242" name="テキスト ボックス 241"/>
        <xdr:cNvSpPr txBox="1"/>
      </xdr:nvSpPr>
      <xdr:spPr>
        <a:xfrm>
          <a:off x="3530111" y="16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xdr:rowOff>
    </xdr:from>
    <xdr:to>
      <xdr:col>4</xdr:col>
      <xdr:colOff>155575</xdr:colOff>
      <xdr:row>97</xdr:row>
      <xdr:rowOff>155473</xdr:rowOff>
    </xdr:to>
    <xdr:cxnSp macro="">
      <xdr:nvCxnSpPr>
        <xdr:cNvPr id="243" name="直線コネクタ 242"/>
        <xdr:cNvCxnSpPr/>
      </xdr:nvCxnSpPr>
      <xdr:spPr>
        <a:xfrm flipV="1">
          <a:off x="2019300" y="16630675"/>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118656</xdr:rowOff>
    </xdr:from>
    <xdr:to>
      <xdr:col>4</xdr:col>
      <xdr:colOff>206375</xdr:colOff>
      <xdr:row>98</xdr:row>
      <xdr:rowOff>48806</xdr:rowOff>
    </xdr:to>
    <xdr:sp macro="" textlink="">
      <xdr:nvSpPr>
        <xdr:cNvPr id="244" name="フローチャート : 判断 243"/>
        <xdr:cNvSpPr/>
      </xdr:nvSpPr>
      <xdr:spPr>
        <a:xfrm>
          <a:off x="2857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39933</xdr:rowOff>
    </xdr:from>
    <xdr:ext cx="534377" cy="259045"/>
    <xdr:sp macro="" textlink="">
      <xdr:nvSpPr>
        <xdr:cNvPr id="245" name="テキスト ボックス 244"/>
        <xdr:cNvSpPr txBox="1"/>
      </xdr:nvSpPr>
      <xdr:spPr>
        <a:xfrm>
          <a:off x="2641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100285</xdr:rowOff>
    </xdr:from>
    <xdr:to>
      <xdr:col>2</xdr:col>
      <xdr:colOff>638175</xdr:colOff>
      <xdr:row>97</xdr:row>
      <xdr:rowOff>155473</xdr:rowOff>
    </xdr:to>
    <xdr:cxnSp macro="">
      <xdr:nvCxnSpPr>
        <xdr:cNvPr id="246" name="直線コネクタ 245"/>
        <xdr:cNvCxnSpPr/>
      </xdr:nvCxnSpPr>
      <xdr:spPr>
        <a:xfrm>
          <a:off x="1130300" y="16730935"/>
          <a:ext cx="889000" cy="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108235</xdr:rowOff>
    </xdr:from>
    <xdr:to>
      <xdr:col>3</xdr:col>
      <xdr:colOff>3175</xdr:colOff>
      <xdr:row>98</xdr:row>
      <xdr:rowOff>38385</xdr:rowOff>
    </xdr:to>
    <xdr:sp macro="" textlink="">
      <xdr:nvSpPr>
        <xdr:cNvPr id="247" name="フローチャート : 判断 246"/>
        <xdr:cNvSpPr/>
      </xdr:nvSpPr>
      <xdr:spPr>
        <a:xfrm>
          <a:off x="1968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29512</xdr:rowOff>
    </xdr:from>
    <xdr:ext cx="534377" cy="259045"/>
    <xdr:sp macro="" textlink="">
      <xdr:nvSpPr>
        <xdr:cNvPr id="248" name="テキスト ボックス 247"/>
        <xdr:cNvSpPr txBox="1"/>
      </xdr:nvSpPr>
      <xdr:spPr>
        <a:xfrm>
          <a:off x="1752111" y="168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110883</xdr:rowOff>
    </xdr:from>
    <xdr:to>
      <xdr:col>1</xdr:col>
      <xdr:colOff>485775</xdr:colOff>
      <xdr:row>98</xdr:row>
      <xdr:rowOff>41033</xdr:rowOff>
    </xdr:to>
    <xdr:sp macro="" textlink="">
      <xdr:nvSpPr>
        <xdr:cNvPr id="249" name="フローチャート : 判断 248"/>
        <xdr:cNvSpPr/>
      </xdr:nvSpPr>
      <xdr:spPr>
        <a:xfrm>
          <a:off x="1079500" y="1674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32160</xdr:rowOff>
    </xdr:from>
    <xdr:ext cx="534377" cy="259045"/>
    <xdr:sp macro="" textlink="">
      <xdr:nvSpPr>
        <xdr:cNvPr id="250" name="テキスト ボックス 249"/>
        <xdr:cNvSpPr txBox="1"/>
      </xdr:nvSpPr>
      <xdr:spPr>
        <a:xfrm>
          <a:off x="863111" y="168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14205</xdr:rowOff>
    </xdr:from>
    <xdr:to>
      <xdr:col>6</xdr:col>
      <xdr:colOff>561975</xdr:colOff>
      <xdr:row>98</xdr:row>
      <xdr:rowOff>115805</xdr:rowOff>
    </xdr:to>
    <xdr:sp macro="" textlink="">
      <xdr:nvSpPr>
        <xdr:cNvPr id="256" name="円/楕円 255"/>
        <xdr:cNvSpPr/>
      </xdr:nvSpPr>
      <xdr:spPr>
        <a:xfrm>
          <a:off x="4584700" y="168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100582</xdr:rowOff>
    </xdr:from>
    <xdr:ext cx="534377" cy="259045"/>
    <xdr:sp macro="" textlink="">
      <xdr:nvSpPr>
        <xdr:cNvPr id="257" name="衛生費該当値テキスト"/>
        <xdr:cNvSpPr txBox="1"/>
      </xdr:nvSpPr>
      <xdr:spPr>
        <a:xfrm>
          <a:off x="4686300" y="1673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153918</xdr:rowOff>
    </xdr:from>
    <xdr:to>
      <xdr:col>5</xdr:col>
      <xdr:colOff>409575</xdr:colOff>
      <xdr:row>98</xdr:row>
      <xdr:rowOff>84068</xdr:rowOff>
    </xdr:to>
    <xdr:sp macro="" textlink="">
      <xdr:nvSpPr>
        <xdr:cNvPr id="258" name="円/楕円 257"/>
        <xdr:cNvSpPr/>
      </xdr:nvSpPr>
      <xdr:spPr>
        <a:xfrm>
          <a:off x="3746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75195</xdr:rowOff>
    </xdr:from>
    <xdr:ext cx="534377" cy="259045"/>
    <xdr:sp macro="" textlink="">
      <xdr:nvSpPr>
        <xdr:cNvPr id="259" name="テキスト ボックス 258"/>
        <xdr:cNvSpPr txBox="1"/>
      </xdr:nvSpPr>
      <xdr:spPr>
        <a:xfrm>
          <a:off x="3530111" y="168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120675</xdr:rowOff>
    </xdr:from>
    <xdr:to>
      <xdr:col>4</xdr:col>
      <xdr:colOff>206375</xdr:colOff>
      <xdr:row>97</xdr:row>
      <xdr:rowOff>50825</xdr:rowOff>
    </xdr:to>
    <xdr:sp macro="" textlink="">
      <xdr:nvSpPr>
        <xdr:cNvPr id="260" name="円/楕円 259"/>
        <xdr:cNvSpPr/>
      </xdr:nvSpPr>
      <xdr:spPr>
        <a:xfrm>
          <a:off x="28575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67352</xdr:rowOff>
    </xdr:from>
    <xdr:ext cx="534377" cy="259045"/>
    <xdr:sp macro="" textlink="">
      <xdr:nvSpPr>
        <xdr:cNvPr id="261" name="テキスト ボックス 260"/>
        <xdr:cNvSpPr txBox="1"/>
      </xdr:nvSpPr>
      <xdr:spPr>
        <a:xfrm>
          <a:off x="2641111" y="163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104673</xdr:rowOff>
    </xdr:from>
    <xdr:to>
      <xdr:col>3</xdr:col>
      <xdr:colOff>3175</xdr:colOff>
      <xdr:row>98</xdr:row>
      <xdr:rowOff>34823</xdr:rowOff>
    </xdr:to>
    <xdr:sp macro="" textlink="">
      <xdr:nvSpPr>
        <xdr:cNvPr id="262" name="円/楕円 261"/>
        <xdr:cNvSpPr/>
      </xdr:nvSpPr>
      <xdr:spPr>
        <a:xfrm>
          <a:off x="1968500" y="167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51350</xdr:rowOff>
    </xdr:from>
    <xdr:ext cx="534377" cy="259045"/>
    <xdr:sp macro="" textlink="">
      <xdr:nvSpPr>
        <xdr:cNvPr id="263" name="テキスト ボックス 262"/>
        <xdr:cNvSpPr txBox="1"/>
      </xdr:nvSpPr>
      <xdr:spPr>
        <a:xfrm>
          <a:off x="1752111" y="165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49485</xdr:rowOff>
    </xdr:from>
    <xdr:to>
      <xdr:col>1</xdr:col>
      <xdr:colOff>485775</xdr:colOff>
      <xdr:row>97</xdr:row>
      <xdr:rowOff>151085</xdr:rowOff>
    </xdr:to>
    <xdr:sp macro="" textlink="">
      <xdr:nvSpPr>
        <xdr:cNvPr id="264" name="円/楕円 263"/>
        <xdr:cNvSpPr/>
      </xdr:nvSpPr>
      <xdr:spPr>
        <a:xfrm>
          <a:off x="10795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167612</xdr:rowOff>
    </xdr:from>
    <xdr:ext cx="534377" cy="259045"/>
    <xdr:sp macro="" textlink="">
      <xdr:nvSpPr>
        <xdr:cNvPr id="265" name="テキスト ボックス 264"/>
        <xdr:cNvSpPr txBox="1"/>
      </xdr:nvSpPr>
      <xdr:spPr>
        <a:xfrm>
          <a:off x="863111" y="164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90094</xdr:rowOff>
    </xdr:from>
    <xdr:to>
      <xdr:col>15</xdr:col>
      <xdr:colOff>180975</xdr:colOff>
      <xdr:row>38</xdr:row>
      <xdr:rowOff>96266</xdr:rowOff>
    </xdr:to>
    <xdr:cxnSp macro="">
      <xdr:nvCxnSpPr>
        <xdr:cNvPr id="292" name="直線コネクタ 291"/>
        <xdr:cNvCxnSpPr/>
      </xdr:nvCxnSpPr>
      <xdr:spPr>
        <a:xfrm>
          <a:off x="9639300" y="660519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73132</xdr:rowOff>
    </xdr:from>
    <xdr:to>
      <xdr:col>14</xdr:col>
      <xdr:colOff>28575</xdr:colOff>
      <xdr:row>38</xdr:row>
      <xdr:rowOff>90094</xdr:rowOff>
    </xdr:to>
    <xdr:cxnSp macro="">
      <xdr:nvCxnSpPr>
        <xdr:cNvPr id="295" name="直線コネクタ 294"/>
        <xdr:cNvCxnSpPr/>
      </xdr:nvCxnSpPr>
      <xdr:spPr>
        <a:xfrm>
          <a:off x="8750300" y="6588232"/>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9165</xdr:rowOff>
    </xdr:from>
    <xdr:to>
      <xdr:col>14</xdr:col>
      <xdr:colOff>79375</xdr:colOff>
      <xdr:row>38</xdr:row>
      <xdr:rowOff>110765</xdr:rowOff>
    </xdr:to>
    <xdr:sp macro="" textlink="">
      <xdr:nvSpPr>
        <xdr:cNvPr id="296" name="フローチャート : 判断 295"/>
        <xdr:cNvSpPr/>
      </xdr:nvSpPr>
      <xdr:spPr>
        <a:xfrm>
          <a:off x="9588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127291</xdr:rowOff>
    </xdr:from>
    <xdr:ext cx="469744" cy="259045"/>
    <xdr:sp macro="" textlink="">
      <xdr:nvSpPr>
        <xdr:cNvPr id="297" name="テキスト ボックス 296"/>
        <xdr:cNvSpPr txBox="1"/>
      </xdr:nvSpPr>
      <xdr:spPr>
        <a:xfrm>
          <a:off x="9404427" y="629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53609</xdr:rowOff>
    </xdr:from>
    <xdr:to>
      <xdr:col>12</xdr:col>
      <xdr:colOff>511175</xdr:colOff>
      <xdr:row>38</xdr:row>
      <xdr:rowOff>73132</xdr:rowOff>
    </xdr:to>
    <xdr:cxnSp macro="">
      <xdr:nvCxnSpPr>
        <xdr:cNvPr id="298" name="直線コネクタ 297"/>
        <xdr:cNvCxnSpPr/>
      </xdr:nvCxnSpPr>
      <xdr:spPr>
        <a:xfrm>
          <a:off x="7861300" y="656870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171424</xdr:rowOff>
    </xdr:from>
    <xdr:to>
      <xdr:col>12</xdr:col>
      <xdr:colOff>561975</xdr:colOff>
      <xdr:row>38</xdr:row>
      <xdr:rowOff>101574</xdr:rowOff>
    </xdr:to>
    <xdr:sp macro="" textlink="">
      <xdr:nvSpPr>
        <xdr:cNvPr id="299" name="フローチャート : 判断 298"/>
        <xdr:cNvSpPr/>
      </xdr:nvSpPr>
      <xdr:spPr>
        <a:xfrm>
          <a:off x="8699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118101</xdr:rowOff>
    </xdr:from>
    <xdr:ext cx="469744" cy="259045"/>
    <xdr:sp macro="" textlink="">
      <xdr:nvSpPr>
        <xdr:cNvPr id="300" name="テキスト ボックス 299"/>
        <xdr:cNvSpPr txBox="1"/>
      </xdr:nvSpPr>
      <xdr:spPr>
        <a:xfrm>
          <a:off x="8515427" y="629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33996</xdr:rowOff>
    </xdr:from>
    <xdr:to>
      <xdr:col>11</xdr:col>
      <xdr:colOff>307975</xdr:colOff>
      <xdr:row>38</xdr:row>
      <xdr:rowOff>53609</xdr:rowOff>
    </xdr:to>
    <xdr:cxnSp macro="">
      <xdr:nvCxnSpPr>
        <xdr:cNvPr id="301" name="直線コネクタ 300"/>
        <xdr:cNvCxnSpPr/>
      </xdr:nvCxnSpPr>
      <xdr:spPr>
        <a:xfrm>
          <a:off x="6972300" y="6549096"/>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160406</xdr:rowOff>
    </xdr:from>
    <xdr:to>
      <xdr:col>11</xdr:col>
      <xdr:colOff>358775</xdr:colOff>
      <xdr:row>38</xdr:row>
      <xdr:rowOff>90556</xdr:rowOff>
    </xdr:to>
    <xdr:sp macro="" textlink="">
      <xdr:nvSpPr>
        <xdr:cNvPr id="302" name="フローチャート : 判断 301"/>
        <xdr:cNvSpPr/>
      </xdr:nvSpPr>
      <xdr:spPr>
        <a:xfrm>
          <a:off x="7810500" y="650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107083</xdr:rowOff>
    </xdr:from>
    <xdr:ext cx="469744" cy="259045"/>
    <xdr:sp macro="" textlink="">
      <xdr:nvSpPr>
        <xdr:cNvPr id="303" name="テキスト ボックス 302"/>
        <xdr:cNvSpPr txBox="1"/>
      </xdr:nvSpPr>
      <xdr:spPr>
        <a:xfrm>
          <a:off x="7626427" y="627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126665</xdr:rowOff>
    </xdr:from>
    <xdr:to>
      <xdr:col>10</xdr:col>
      <xdr:colOff>155575</xdr:colOff>
      <xdr:row>38</xdr:row>
      <xdr:rowOff>56815</xdr:rowOff>
    </xdr:to>
    <xdr:sp macro="" textlink="">
      <xdr:nvSpPr>
        <xdr:cNvPr id="304" name="フローチャート : 判断 303"/>
        <xdr:cNvSpPr/>
      </xdr:nvSpPr>
      <xdr:spPr>
        <a:xfrm>
          <a:off x="6921500" y="647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73342</xdr:rowOff>
    </xdr:from>
    <xdr:ext cx="469744" cy="259045"/>
    <xdr:sp macro="" textlink="">
      <xdr:nvSpPr>
        <xdr:cNvPr id="305" name="テキスト ボックス 304"/>
        <xdr:cNvSpPr txBox="1"/>
      </xdr:nvSpPr>
      <xdr:spPr>
        <a:xfrm>
          <a:off x="6737427" y="624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45466</xdr:rowOff>
    </xdr:from>
    <xdr:to>
      <xdr:col>15</xdr:col>
      <xdr:colOff>231775</xdr:colOff>
      <xdr:row>38</xdr:row>
      <xdr:rowOff>147066</xdr:rowOff>
    </xdr:to>
    <xdr:sp macro="" textlink="">
      <xdr:nvSpPr>
        <xdr:cNvPr id="311" name="円/楕円 310"/>
        <xdr:cNvSpPr/>
      </xdr:nvSpPr>
      <xdr:spPr>
        <a:xfrm>
          <a:off x="104267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39294</xdr:rowOff>
    </xdr:from>
    <xdr:to>
      <xdr:col>14</xdr:col>
      <xdr:colOff>79375</xdr:colOff>
      <xdr:row>38</xdr:row>
      <xdr:rowOff>140894</xdr:rowOff>
    </xdr:to>
    <xdr:sp macro="" textlink="">
      <xdr:nvSpPr>
        <xdr:cNvPr id="313" name="円/楕円 312"/>
        <xdr:cNvSpPr/>
      </xdr:nvSpPr>
      <xdr:spPr>
        <a:xfrm>
          <a:off x="9588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132021</xdr:rowOff>
    </xdr:from>
    <xdr:ext cx="469744" cy="259045"/>
    <xdr:sp macro="" textlink="">
      <xdr:nvSpPr>
        <xdr:cNvPr id="314" name="テキスト ボックス 313"/>
        <xdr:cNvSpPr txBox="1"/>
      </xdr:nvSpPr>
      <xdr:spPr>
        <a:xfrm>
          <a:off x="9404427" y="66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22332</xdr:rowOff>
    </xdr:from>
    <xdr:to>
      <xdr:col>12</xdr:col>
      <xdr:colOff>561975</xdr:colOff>
      <xdr:row>38</xdr:row>
      <xdr:rowOff>123932</xdr:rowOff>
    </xdr:to>
    <xdr:sp macro="" textlink="">
      <xdr:nvSpPr>
        <xdr:cNvPr id="315" name="円/楕円 314"/>
        <xdr:cNvSpPr/>
      </xdr:nvSpPr>
      <xdr:spPr>
        <a:xfrm>
          <a:off x="8699500" y="65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115059</xdr:rowOff>
    </xdr:from>
    <xdr:ext cx="469744" cy="259045"/>
    <xdr:sp macro="" textlink="">
      <xdr:nvSpPr>
        <xdr:cNvPr id="316" name="テキスト ボックス 315"/>
        <xdr:cNvSpPr txBox="1"/>
      </xdr:nvSpPr>
      <xdr:spPr>
        <a:xfrm>
          <a:off x="8515427" y="663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2809</xdr:rowOff>
    </xdr:from>
    <xdr:to>
      <xdr:col>11</xdr:col>
      <xdr:colOff>358775</xdr:colOff>
      <xdr:row>38</xdr:row>
      <xdr:rowOff>104409</xdr:rowOff>
    </xdr:to>
    <xdr:sp macro="" textlink="">
      <xdr:nvSpPr>
        <xdr:cNvPr id="317" name="円/楕円 316"/>
        <xdr:cNvSpPr/>
      </xdr:nvSpPr>
      <xdr:spPr>
        <a:xfrm>
          <a:off x="7810500" y="651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95536</xdr:rowOff>
    </xdr:from>
    <xdr:ext cx="469744" cy="259045"/>
    <xdr:sp macro="" textlink="">
      <xdr:nvSpPr>
        <xdr:cNvPr id="318" name="テキスト ボックス 317"/>
        <xdr:cNvSpPr txBox="1"/>
      </xdr:nvSpPr>
      <xdr:spPr>
        <a:xfrm>
          <a:off x="7626427" y="66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154645</xdr:rowOff>
    </xdr:from>
    <xdr:to>
      <xdr:col>10</xdr:col>
      <xdr:colOff>155575</xdr:colOff>
      <xdr:row>38</xdr:row>
      <xdr:rowOff>84795</xdr:rowOff>
    </xdr:to>
    <xdr:sp macro="" textlink="">
      <xdr:nvSpPr>
        <xdr:cNvPr id="319" name="円/楕円 318"/>
        <xdr:cNvSpPr/>
      </xdr:nvSpPr>
      <xdr:spPr>
        <a:xfrm>
          <a:off x="6921500" y="64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75923</xdr:rowOff>
    </xdr:from>
    <xdr:ext cx="469744" cy="259045"/>
    <xdr:sp macro="" textlink="">
      <xdr:nvSpPr>
        <xdr:cNvPr id="320" name="テキスト ボックス 319"/>
        <xdr:cNvSpPr txBox="1"/>
      </xdr:nvSpPr>
      <xdr:spPr>
        <a:xfrm>
          <a:off x="6737427" y="659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147968</xdr:rowOff>
    </xdr:from>
    <xdr:to>
      <xdr:col>15</xdr:col>
      <xdr:colOff>180975</xdr:colOff>
      <xdr:row>54</xdr:row>
      <xdr:rowOff>118097</xdr:rowOff>
    </xdr:to>
    <xdr:cxnSp macro="">
      <xdr:nvCxnSpPr>
        <xdr:cNvPr id="349" name="直線コネクタ 348"/>
        <xdr:cNvCxnSpPr/>
      </xdr:nvCxnSpPr>
      <xdr:spPr>
        <a:xfrm flipV="1">
          <a:off x="9639300" y="9234818"/>
          <a:ext cx="8382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107924</xdr:rowOff>
    </xdr:from>
    <xdr:to>
      <xdr:col>14</xdr:col>
      <xdr:colOff>28575</xdr:colOff>
      <xdr:row>54</xdr:row>
      <xdr:rowOff>118097</xdr:rowOff>
    </xdr:to>
    <xdr:cxnSp macro="">
      <xdr:nvCxnSpPr>
        <xdr:cNvPr id="352" name="直線コネクタ 351"/>
        <xdr:cNvCxnSpPr/>
      </xdr:nvCxnSpPr>
      <xdr:spPr>
        <a:xfrm>
          <a:off x="8750300" y="9194774"/>
          <a:ext cx="889000" cy="18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19177</xdr:rowOff>
    </xdr:from>
    <xdr:to>
      <xdr:col>14</xdr:col>
      <xdr:colOff>79375</xdr:colOff>
      <xdr:row>57</xdr:row>
      <xdr:rowOff>120777</xdr:rowOff>
    </xdr:to>
    <xdr:sp macro="" textlink="">
      <xdr:nvSpPr>
        <xdr:cNvPr id="353" name="フローチャート : 判断 352"/>
        <xdr:cNvSpPr/>
      </xdr:nvSpPr>
      <xdr:spPr>
        <a:xfrm>
          <a:off x="9588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111904</xdr:rowOff>
    </xdr:from>
    <xdr:ext cx="469744" cy="259045"/>
    <xdr:sp macro="" textlink="">
      <xdr:nvSpPr>
        <xdr:cNvPr id="354" name="テキスト ボックス 353"/>
        <xdr:cNvSpPr txBox="1"/>
      </xdr:nvSpPr>
      <xdr:spPr>
        <a:xfrm>
          <a:off x="9404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107924</xdr:rowOff>
    </xdr:from>
    <xdr:to>
      <xdr:col>12</xdr:col>
      <xdr:colOff>511175</xdr:colOff>
      <xdr:row>54</xdr:row>
      <xdr:rowOff>144387</xdr:rowOff>
    </xdr:to>
    <xdr:cxnSp macro="">
      <xdr:nvCxnSpPr>
        <xdr:cNvPr id="355" name="直線コネクタ 354"/>
        <xdr:cNvCxnSpPr/>
      </xdr:nvCxnSpPr>
      <xdr:spPr>
        <a:xfrm flipV="1">
          <a:off x="7861300" y="9194774"/>
          <a:ext cx="889000" cy="20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54610</xdr:rowOff>
    </xdr:from>
    <xdr:to>
      <xdr:col>12</xdr:col>
      <xdr:colOff>561975</xdr:colOff>
      <xdr:row>57</xdr:row>
      <xdr:rowOff>156210</xdr:rowOff>
    </xdr:to>
    <xdr:sp macro="" textlink="">
      <xdr:nvSpPr>
        <xdr:cNvPr id="356" name="フローチャート : 判断 355"/>
        <xdr:cNvSpPr/>
      </xdr:nvSpPr>
      <xdr:spPr>
        <a:xfrm>
          <a:off x="8699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147337</xdr:rowOff>
    </xdr:from>
    <xdr:ext cx="469744" cy="259045"/>
    <xdr:sp macro="" textlink="">
      <xdr:nvSpPr>
        <xdr:cNvPr id="357" name="テキスト ボックス 356"/>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144387</xdr:rowOff>
    </xdr:from>
    <xdr:to>
      <xdr:col>11</xdr:col>
      <xdr:colOff>307975</xdr:colOff>
      <xdr:row>55</xdr:row>
      <xdr:rowOff>95466</xdr:rowOff>
    </xdr:to>
    <xdr:cxnSp macro="">
      <xdr:nvCxnSpPr>
        <xdr:cNvPr id="358" name="直線コネクタ 357"/>
        <xdr:cNvCxnSpPr/>
      </xdr:nvCxnSpPr>
      <xdr:spPr>
        <a:xfrm flipV="1">
          <a:off x="6972300" y="9402687"/>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71717</xdr:rowOff>
    </xdr:from>
    <xdr:to>
      <xdr:col>11</xdr:col>
      <xdr:colOff>358775</xdr:colOff>
      <xdr:row>58</xdr:row>
      <xdr:rowOff>1867</xdr:rowOff>
    </xdr:to>
    <xdr:sp macro="" textlink="">
      <xdr:nvSpPr>
        <xdr:cNvPr id="359" name="フローチャート : 判断 358"/>
        <xdr:cNvSpPr/>
      </xdr:nvSpPr>
      <xdr:spPr>
        <a:xfrm>
          <a:off x="7810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164444</xdr:rowOff>
    </xdr:from>
    <xdr:ext cx="469744" cy="259045"/>
    <xdr:sp macro="" textlink="">
      <xdr:nvSpPr>
        <xdr:cNvPr id="360" name="テキスト ボックス 359"/>
        <xdr:cNvSpPr txBox="1"/>
      </xdr:nvSpPr>
      <xdr:spPr>
        <a:xfrm>
          <a:off x="7626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76594</xdr:rowOff>
    </xdr:from>
    <xdr:to>
      <xdr:col>10</xdr:col>
      <xdr:colOff>155575</xdr:colOff>
      <xdr:row>58</xdr:row>
      <xdr:rowOff>6744</xdr:rowOff>
    </xdr:to>
    <xdr:sp macro="" textlink="">
      <xdr:nvSpPr>
        <xdr:cNvPr id="361" name="フローチャート : 判断 360"/>
        <xdr:cNvSpPr/>
      </xdr:nvSpPr>
      <xdr:spPr>
        <a:xfrm>
          <a:off x="6921500" y="98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169321</xdr:rowOff>
    </xdr:from>
    <xdr:ext cx="469744" cy="259045"/>
    <xdr:sp macro="" textlink="">
      <xdr:nvSpPr>
        <xdr:cNvPr id="362" name="テキスト ボックス 361"/>
        <xdr:cNvSpPr txBox="1"/>
      </xdr:nvSpPr>
      <xdr:spPr>
        <a:xfrm>
          <a:off x="6737427" y="99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97168</xdr:rowOff>
    </xdr:from>
    <xdr:to>
      <xdr:col>15</xdr:col>
      <xdr:colOff>231775</xdr:colOff>
      <xdr:row>54</xdr:row>
      <xdr:rowOff>27318</xdr:rowOff>
    </xdr:to>
    <xdr:sp macro="" textlink="">
      <xdr:nvSpPr>
        <xdr:cNvPr id="368" name="円/楕円 367"/>
        <xdr:cNvSpPr/>
      </xdr:nvSpPr>
      <xdr:spPr>
        <a:xfrm>
          <a:off x="10426700" y="91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120045</xdr:rowOff>
    </xdr:from>
    <xdr:ext cx="534377" cy="259045"/>
    <xdr:sp macro="" textlink="">
      <xdr:nvSpPr>
        <xdr:cNvPr id="369" name="農林水産業費該当値テキスト"/>
        <xdr:cNvSpPr txBox="1"/>
      </xdr:nvSpPr>
      <xdr:spPr>
        <a:xfrm>
          <a:off x="10528300" y="90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67297</xdr:rowOff>
    </xdr:from>
    <xdr:to>
      <xdr:col>14</xdr:col>
      <xdr:colOff>79375</xdr:colOff>
      <xdr:row>54</xdr:row>
      <xdr:rowOff>168897</xdr:rowOff>
    </xdr:to>
    <xdr:sp macro="" textlink="">
      <xdr:nvSpPr>
        <xdr:cNvPr id="370" name="円/楕円 369"/>
        <xdr:cNvSpPr/>
      </xdr:nvSpPr>
      <xdr:spPr>
        <a:xfrm>
          <a:off x="9588500" y="93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13974</xdr:rowOff>
    </xdr:from>
    <xdr:ext cx="534377" cy="259045"/>
    <xdr:sp macro="" textlink="">
      <xdr:nvSpPr>
        <xdr:cNvPr id="371" name="テキスト ボックス 370"/>
        <xdr:cNvSpPr txBox="1"/>
      </xdr:nvSpPr>
      <xdr:spPr>
        <a:xfrm>
          <a:off x="9372111" y="91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57124</xdr:rowOff>
    </xdr:from>
    <xdr:to>
      <xdr:col>12</xdr:col>
      <xdr:colOff>561975</xdr:colOff>
      <xdr:row>53</xdr:row>
      <xdr:rowOff>158724</xdr:rowOff>
    </xdr:to>
    <xdr:sp macro="" textlink="">
      <xdr:nvSpPr>
        <xdr:cNvPr id="372" name="円/楕円 371"/>
        <xdr:cNvSpPr/>
      </xdr:nvSpPr>
      <xdr:spPr>
        <a:xfrm>
          <a:off x="8699500" y="91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3801</xdr:rowOff>
    </xdr:from>
    <xdr:ext cx="534377" cy="259045"/>
    <xdr:sp macro="" textlink="">
      <xdr:nvSpPr>
        <xdr:cNvPr id="373" name="テキスト ボックス 372"/>
        <xdr:cNvSpPr txBox="1"/>
      </xdr:nvSpPr>
      <xdr:spPr>
        <a:xfrm>
          <a:off x="8483111" y="89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93587</xdr:rowOff>
    </xdr:from>
    <xdr:to>
      <xdr:col>11</xdr:col>
      <xdr:colOff>358775</xdr:colOff>
      <xdr:row>55</xdr:row>
      <xdr:rowOff>23737</xdr:rowOff>
    </xdr:to>
    <xdr:sp macro="" textlink="">
      <xdr:nvSpPr>
        <xdr:cNvPr id="374" name="円/楕円 373"/>
        <xdr:cNvSpPr/>
      </xdr:nvSpPr>
      <xdr:spPr>
        <a:xfrm>
          <a:off x="7810500" y="9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40264</xdr:rowOff>
    </xdr:from>
    <xdr:ext cx="534377" cy="259045"/>
    <xdr:sp macro="" textlink="">
      <xdr:nvSpPr>
        <xdr:cNvPr id="375" name="テキスト ボックス 374"/>
        <xdr:cNvSpPr txBox="1"/>
      </xdr:nvSpPr>
      <xdr:spPr>
        <a:xfrm>
          <a:off x="7594111" y="91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44666</xdr:rowOff>
    </xdr:from>
    <xdr:to>
      <xdr:col>10</xdr:col>
      <xdr:colOff>155575</xdr:colOff>
      <xdr:row>55</xdr:row>
      <xdr:rowOff>146266</xdr:rowOff>
    </xdr:to>
    <xdr:sp macro="" textlink="">
      <xdr:nvSpPr>
        <xdr:cNvPr id="376" name="円/楕円 375"/>
        <xdr:cNvSpPr/>
      </xdr:nvSpPr>
      <xdr:spPr>
        <a:xfrm>
          <a:off x="6921500" y="947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162793</xdr:rowOff>
    </xdr:from>
    <xdr:ext cx="534377" cy="259045"/>
    <xdr:sp macro="" textlink="">
      <xdr:nvSpPr>
        <xdr:cNvPr id="377" name="テキスト ボックス 376"/>
        <xdr:cNvSpPr txBox="1"/>
      </xdr:nvSpPr>
      <xdr:spPr>
        <a:xfrm>
          <a:off x="6705111" y="92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152707</xdr:rowOff>
    </xdr:from>
    <xdr:to>
      <xdr:col>15</xdr:col>
      <xdr:colOff>180975</xdr:colOff>
      <xdr:row>76</xdr:row>
      <xdr:rowOff>5511</xdr:rowOff>
    </xdr:to>
    <xdr:cxnSp macro="">
      <xdr:nvCxnSpPr>
        <xdr:cNvPr id="404" name="直線コネクタ 403"/>
        <xdr:cNvCxnSpPr/>
      </xdr:nvCxnSpPr>
      <xdr:spPr>
        <a:xfrm>
          <a:off x="9639300" y="13011457"/>
          <a:ext cx="8382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5"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152707</xdr:rowOff>
    </xdr:from>
    <xdr:to>
      <xdr:col>14</xdr:col>
      <xdr:colOff>28575</xdr:colOff>
      <xdr:row>75</xdr:row>
      <xdr:rowOff>160755</xdr:rowOff>
    </xdr:to>
    <xdr:cxnSp macro="">
      <xdr:nvCxnSpPr>
        <xdr:cNvPr id="407" name="直線コネクタ 406"/>
        <xdr:cNvCxnSpPr/>
      </xdr:nvCxnSpPr>
      <xdr:spPr>
        <a:xfrm flipV="1">
          <a:off x="8750300" y="13011457"/>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70566</xdr:rowOff>
    </xdr:from>
    <xdr:to>
      <xdr:col>14</xdr:col>
      <xdr:colOff>79375</xdr:colOff>
      <xdr:row>78</xdr:row>
      <xdr:rowOff>716</xdr:rowOff>
    </xdr:to>
    <xdr:sp macro="" textlink="">
      <xdr:nvSpPr>
        <xdr:cNvPr id="408" name="フローチャート : 判断 407"/>
        <xdr:cNvSpPr/>
      </xdr:nvSpPr>
      <xdr:spPr>
        <a:xfrm>
          <a:off x="9588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163293</xdr:rowOff>
    </xdr:from>
    <xdr:ext cx="469744" cy="259045"/>
    <xdr:sp macro="" textlink="">
      <xdr:nvSpPr>
        <xdr:cNvPr id="409" name="テキスト ボックス 408"/>
        <xdr:cNvSpPr txBox="1"/>
      </xdr:nvSpPr>
      <xdr:spPr>
        <a:xfrm>
          <a:off x="9404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127036</xdr:rowOff>
    </xdr:from>
    <xdr:to>
      <xdr:col>12</xdr:col>
      <xdr:colOff>511175</xdr:colOff>
      <xdr:row>75</xdr:row>
      <xdr:rowOff>160755</xdr:rowOff>
    </xdr:to>
    <xdr:cxnSp macro="">
      <xdr:nvCxnSpPr>
        <xdr:cNvPr id="410" name="直線コネクタ 409"/>
        <xdr:cNvCxnSpPr/>
      </xdr:nvCxnSpPr>
      <xdr:spPr>
        <a:xfrm>
          <a:off x="7861300" y="12985786"/>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63640</xdr:rowOff>
    </xdr:from>
    <xdr:to>
      <xdr:col>12</xdr:col>
      <xdr:colOff>561975</xdr:colOff>
      <xdr:row>77</xdr:row>
      <xdr:rowOff>165240</xdr:rowOff>
    </xdr:to>
    <xdr:sp macro="" textlink="">
      <xdr:nvSpPr>
        <xdr:cNvPr id="411" name="フローチャート : 判断 410"/>
        <xdr:cNvSpPr/>
      </xdr:nvSpPr>
      <xdr:spPr>
        <a:xfrm>
          <a:off x="8699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156367</xdr:rowOff>
    </xdr:from>
    <xdr:ext cx="469744" cy="259045"/>
    <xdr:sp macro="" textlink="">
      <xdr:nvSpPr>
        <xdr:cNvPr id="412" name="テキスト ボックス 411"/>
        <xdr:cNvSpPr txBox="1"/>
      </xdr:nvSpPr>
      <xdr:spPr>
        <a:xfrm>
          <a:off x="8515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127036</xdr:rowOff>
    </xdr:from>
    <xdr:to>
      <xdr:col>11</xdr:col>
      <xdr:colOff>307975</xdr:colOff>
      <xdr:row>75</xdr:row>
      <xdr:rowOff>151656</xdr:rowOff>
    </xdr:to>
    <xdr:cxnSp macro="">
      <xdr:nvCxnSpPr>
        <xdr:cNvPr id="413" name="直線コネクタ 412"/>
        <xdr:cNvCxnSpPr/>
      </xdr:nvCxnSpPr>
      <xdr:spPr>
        <a:xfrm flipV="1">
          <a:off x="6972300" y="12985786"/>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70132</xdr:rowOff>
    </xdr:from>
    <xdr:to>
      <xdr:col>11</xdr:col>
      <xdr:colOff>358775</xdr:colOff>
      <xdr:row>78</xdr:row>
      <xdr:rowOff>282</xdr:rowOff>
    </xdr:to>
    <xdr:sp macro="" textlink="">
      <xdr:nvSpPr>
        <xdr:cNvPr id="414" name="フローチャート : 判断 413"/>
        <xdr:cNvSpPr/>
      </xdr:nvSpPr>
      <xdr:spPr>
        <a:xfrm>
          <a:off x="7810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162859</xdr:rowOff>
    </xdr:from>
    <xdr:ext cx="469744" cy="259045"/>
    <xdr:sp macro="" textlink="">
      <xdr:nvSpPr>
        <xdr:cNvPr id="415" name="テキスト ボックス 414"/>
        <xdr:cNvSpPr txBox="1"/>
      </xdr:nvSpPr>
      <xdr:spPr>
        <a:xfrm>
          <a:off x="7626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73744</xdr:rowOff>
    </xdr:from>
    <xdr:to>
      <xdr:col>10</xdr:col>
      <xdr:colOff>155575</xdr:colOff>
      <xdr:row>78</xdr:row>
      <xdr:rowOff>3894</xdr:rowOff>
    </xdr:to>
    <xdr:sp macro="" textlink="">
      <xdr:nvSpPr>
        <xdr:cNvPr id="416" name="フローチャート : 判断 415"/>
        <xdr:cNvSpPr/>
      </xdr:nvSpPr>
      <xdr:spPr>
        <a:xfrm>
          <a:off x="6921500" y="1327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166471</xdr:rowOff>
    </xdr:from>
    <xdr:ext cx="469744" cy="259045"/>
    <xdr:sp macro="" textlink="">
      <xdr:nvSpPr>
        <xdr:cNvPr id="417" name="テキスト ボックス 416"/>
        <xdr:cNvSpPr txBox="1"/>
      </xdr:nvSpPr>
      <xdr:spPr>
        <a:xfrm>
          <a:off x="6737427" y="1336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126162</xdr:rowOff>
    </xdr:from>
    <xdr:to>
      <xdr:col>15</xdr:col>
      <xdr:colOff>231775</xdr:colOff>
      <xdr:row>76</xdr:row>
      <xdr:rowOff>56313</xdr:rowOff>
    </xdr:to>
    <xdr:sp macro="" textlink="">
      <xdr:nvSpPr>
        <xdr:cNvPr id="423" name="円/楕円 422"/>
        <xdr:cNvSpPr/>
      </xdr:nvSpPr>
      <xdr:spPr>
        <a:xfrm>
          <a:off x="104267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149039</xdr:rowOff>
    </xdr:from>
    <xdr:ext cx="534377" cy="259045"/>
    <xdr:sp macro="" textlink="">
      <xdr:nvSpPr>
        <xdr:cNvPr id="424" name="商工費該当値テキスト"/>
        <xdr:cNvSpPr txBox="1"/>
      </xdr:nvSpPr>
      <xdr:spPr>
        <a:xfrm>
          <a:off x="10528300"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101907</xdr:rowOff>
    </xdr:from>
    <xdr:to>
      <xdr:col>14</xdr:col>
      <xdr:colOff>79375</xdr:colOff>
      <xdr:row>76</xdr:row>
      <xdr:rowOff>32057</xdr:rowOff>
    </xdr:to>
    <xdr:sp macro="" textlink="">
      <xdr:nvSpPr>
        <xdr:cNvPr id="425" name="円/楕円 424"/>
        <xdr:cNvSpPr/>
      </xdr:nvSpPr>
      <xdr:spPr>
        <a:xfrm>
          <a:off x="9588500" y="129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48584</xdr:rowOff>
    </xdr:from>
    <xdr:ext cx="534377" cy="259045"/>
    <xdr:sp macro="" textlink="">
      <xdr:nvSpPr>
        <xdr:cNvPr id="426" name="テキスト ボックス 425"/>
        <xdr:cNvSpPr txBox="1"/>
      </xdr:nvSpPr>
      <xdr:spPr>
        <a:xfrm>
          <a:off x="9372111" y="1273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109954</xdr:rowOff>
    </xdr:from>
    <xdr:to>
      <xdr:col>12</xdr:col>
      <xdr:colOff>561975</xdr:colOff>
      <xdr:row>76</xdr:row>
      <xdr:rowOff>40103</xdr:rowOff>
    </xdr:to>
    <xdr:sp macro="" textlink="">
      <xdr:nvSpPr>
        <xdr:cNvPr id="427" name="円/楕円 426"/>
        <xdr:cNvSpPr/>
      </xdr:nvSpPr>
      <xdr:spPr>
        <a:xfrm>
          <a:off x="8699500" y="129687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56631</xdr:rowOff>
    </xdr:from>
    <xdr:ext cx="534377" cy="259045"/>
    <xdr:sp macro="" textlink="">
      <xdr:nvSpPr>
        <xdr:cNvPr id="428" name="テキスト ボックス 427"/>
        <xdr:cNvSpPr txBox="1"/>
      </xdr:nvSpPr>
      <xdr:spPr>
        <a:xfrm>
          <a:off x="8483111" y="1274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76236</xdr:rowOff>
    </xdr:from>
    <xdr:to>
      <xdr:col>11</xdr:col>
      <xdr:colOff>358775</xdr:colOff>
      <xdr:row>76</xdr:row>
      <xdr:rowOff>6386</xdr:rowOff>
    </xdr:to>
    <xdr:sp macro="" textlink="">
      <xdr:nvSpPr>
        <xdr:cNvPr id="429" name="円/楕円 428"/>
        <xdr:cNvSpPr/>
      </xdr:nvSpPr>
      <xdr:spPr>
        <a:xfrm>
          <a:off x="7810500" y="129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22913</xdr:rowOff>
    </xdr:from>
    <xdr:ext cx="534377" cy="259045"/>
    <xdr:sp macro="" textlink="">
      <xdr:nvSpPr>
        <xdr:cNvPr id="430" name="テキスト ボックス 429"/>
        <xdr:cNvSpPr txBox="1"/>
      </xdr:nvSpPr>
      <xdr:spPr>
        <a:xfrm>
          <a:off x="7594111" y="127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100856</xdr:rowOff>
    </xdr:from>
    <xdr:to>
      <xdr:col>10</xdr:col>
      <xdr:colOff>155575</xdr:colOff>
      <xdr:row>76</xdr:row>
      <xdr:rowOff>31006</xdr:rowOff>
    </xdr:to>
    <xdr:sp macro="" textlink="">
      <xdr:nvSpPr>
        <xdr:cNvPr id="431" name="円/楕円 430"/>
        <xdr:cNvSpPr/>
      </xdr:nvSpPr>
      <xdr:spPr>
        <a:xfrm>
          <a:off x="6921500" y="12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47533</xdr:rowOff>
    </xdr:from>
    <xdr:ext cx="534377" cy="259045"/>
    <xdr:sp macro="" textlink="">
      <xdr:nvSpPr>
        <xdr:cNvPr id="432" name="テキスト ボックス 431"/>
        <xdr:cNvSpPr txBox="1"/>
      </xdr:nvSpPr>
      <xdr:spPr>
        <a:xfrm>
          <a:off x="6705111" y="127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147720</xdr:rowOff>
    </xdr:from>
    <xdr:to>
      <xdr:col>15</xdr:col>
      <xdr:colOff>180975</xdr:colOff>
      <xdr:row>95</xdr:row>
      <xdr:rowOff>130880</xdr:rowOff>
    </xdr:to>
    <xdr:cxnSp macro="">
      <xdr:nvCxnSpPr>
        <xdr:cNvPr id="462" name="直線コネクタ 461"/>
        <xdr:cNvCxnSpPr/>
      </xdr:nvCxnSpPr>
      <xdr:spPr>
        <a:xfrm flipV="1">
          <a:off x="9639300" y="16264020"/>
          <a:ext cx="838200" cy="1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130880</xdr:rowOff>
    </xdr:from>
    <xdr:to>
      <xdr:col>14</xdr:col>
      <xdr:colOff>28575</xdr:colOff>
      <xdr:row>96</xdr:row>
      <xdr:rowOff>12351</xdr:rowOff>
    </xdr:to>
    <xdr:cxnSp macro="">
      <xdr:nvCxnSpPr>
        <xdr:cNvPr id="465" name="直線コネクタ 464"/>
        <xdr:cNvCxnSpPr/>
      </xdr:nvCxnSpPr>
      <xdr:spPr>
        <a:xfrm flipV="1">
          <a:off x="8750300" y="1641863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6" name="フローチャート : 判断 465"/>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67" name="テキスト ボックス 466"/>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105905</xdr:rowOff>
    </xdr:from>
    <xdr:to>
      <xdr:col>12</xdr:col>
      <xdr:colOff>511175</xdr:colOff>
      <xdr:row>96</xdr:row>
      <xdr:rowOff>12351</xdr:rowOff>
    </xdr:to>
    <xdr:cxnSp macro="">
      <xdr:nvCxnSpPr>
        <xdr:cNvPr id="468" name="直線コネクタ 467"/>
        <xdr:cNvCxnSpPr/>
      </xdr:nvCxnSpPr>
      <xdr:spPr>
        <a:xfrm>
          <a:off x="7861300" y="16393655"/>
          <a:ext cx="889000" cy="7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9" name="フローチャート : 判断 468"/>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70" name="テキスト ボックス 469"/>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105905</xdr:rowOff>
    </xdr:from>
    <xdr:to>
      <xdr:col>11</xdr:col>
      <xdr:colOff>307975</xdr:colOff>
      <xdr:row>96</xdr:row>
      <xdr:rowOff>144405</xdr:rowOff>
    </xdr:to>
    <xdr:cxnSp macro="">
      <xdr:nvCxnSpPr>
        <xdr:cNvPr id="471" name="直線コネクタ 470"/>
        <xdr:cNvCxnSpPr/>
      </xdr:nvCxnSpPr>
      <xdr:spPr>
        <a:xfrm flipV="1">
          <a:off x="6972300" y="16393655"/>
          <a:ext cx="889000" cy="20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72" name="フローチャート : 判断 471"/>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52545</xdr:rowOff>
    </xdr:from>
    <xdr:ext cx="534377" cy="259045"/>
    <xdr:sp macro="" textlink="">
      <xdr:nvSpPr>
        <xdr:cNvPr id="473" name="テキスト ボックス 472"/>
        <xdr:cNvSpPr txBox="1"/>
      </xdr:nvSpPr>
      <xdr:spPr>
        <a:xfrm>
          <a:off x="7594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74" name="フローチャート : 判断 473"/>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75" name="テキスト ボックス 474"/>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96920</xdr:rowOff>
    </xdr:from>
    <xdr:to>
      <xdr:col>15</xdr:col>
      <xdr:colOff>231775</xdr:colOff>
      <xdr:row>95</xdr:row>
      <xdr:rowOff>27070</xdr:rowOff>
    </xdr:to>
    <xdr:sp macro="" textlink="">
      <xdr:nvSpPr>
        <xdr:cNvPr id="481" name="円/楕円 480"/>
        <xdr:cNvSpPr/>
      </xdr:nvSpPr>
      <xdr:spPr>
        <a:xfrm>
          <a:off x="10426700" y="162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119797</xdr:rowOff>
    </xdr:from>
    <xdr:ext cx="534377" cy="259045"/>
    <xdr:sp macro="" textlink="">
      <xdr:nvSpPr>
        <xdr:cNvPr id="482" name="土木費該当値テキスト"/>
        <xdr:cNvSpPr txBox="1"/>
      </xdr:nvSpPr>
      <xdr:spPr>
        <a:xfrm>
          <a:off x="10528300" y="160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80080</xdr:rowOff>
    </xdr:from>
    <xdr:to>
      <xdr:col>14</xdr:col>
      <xdr:colOff>79375</xdr:colOff>
      <xdr:row>96</xdr:row>
      <xdr:rowOff>10230</xdr:rowOff>
    </xdr:to>
    <xdr:sp macro="" textlink="">
      <xdr:nvSpPr>
        <xdr:cNvPr id="483" name="円/楕円 482"/>
        <xdr:cNvSpPr/>
      </xdr:nvSpPr>
      <xdr:spPr>
        <a:xfrm>
          <a:off x="9588500" y="163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26757</xdr:rowOff>
    </xdr:from>
    <xdr:ext cx="534377" cy="259045"/>
    <xdr:sp macro="" textlink="">
      <xdr:nvSpPr>
        <xdr:cNvPr id="484" name="テキスト ボックス 483"/>
        <xdr:cNvSpPr txBox="1"/>
      </xdr:nvSpPr>
      <xdr:spPr>
        <a:xfrm>
          <a:off x="9372111" y="161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133001</xdr:rowOff>
    </xdr:from>
    <xdr:to>
      <xdr:col>12</xdr:col>
      <xdr:colOff>561975</xdr:colOff>
      <xdr:row>96</xdr:row>
      <xdr:rowOff>63151</xdr:rowOff>
    </xdr:to>
    <xdr:sp macro="" textlink="">
      <xdr:nvSpPr>
        <xdr:cNvPr id="485" name="円/楕円 484"/>
        <xdr:cNvSpPr/>
      </xdr:nvSpPr>
      <xdr:spPr>
        <a:xfrm>
          <a:off x="8699500" y="164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79678</xdr:rowOff>
    </xdr:from>
    <xdr:ext cx="534377" cy="259045"/>
    <xdr:sp macro="" textlink="">
      <xdr:nvSpPr>
        <xdr:cNvPr id="486" name="テキスト ボックス 485"/>
        <xdr:cNvSpPr txBox="1"/>
      </xdr:nvSpPr>
      <xdr:spPr>
        <a:xfrm>
          <a:off x="8483111" y="161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55105</xdr:rowOff>
    </xdr:from>
    <xdr:to>
      <xdr:col>11</xdr:col>
      <xdr:colOff>358775</xdr:colOff>
      <xdr:row>95</xdr:row>
      <xdr:rowOff>156705</xdr:rowOff>
    </xdr:to>
    <xdr:sp macro="" textlink="">
      <xdr:nvSpPr>
        <xdr:cNvPr id="487" name="円/楕円 486"/>
        <xdr:cNvSpPr/>
      </xdr:nvSpPr>
      <xdr:spPr>
        <a:xfrm>
          <a:off x="7810500" y="163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1782</xdr:rowOff>
    </xdr:from>
    <xdr:ext cx="534377" cy="259045"/>
    <xdr:sp macro="" textlink="">
      <xdr:nvSpPr>
        <xdr:cNvPr id="488" name="テキスト ボックス 487"/>
        <xdr:cNvSpPr txBox="1"/>
      </xdr:nvSpPr>
      <xdr:spPr>
        <a:xfrm>
          <a:off x="7594111" y="161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93605</xdr:rowOff>
    </xdr:from>
    <xdr:to>
      <xdr:col>10</xdr:col>
      <xdr:colOff>155575</xdr:colOff>
      <xdr:row>97</xdr:row>
      <xdr:rowOff>23755</xdr:rowOff>
    </xdr:to>
    <xdr:sp macro="" textlink="">
      <xdr:nvSpPr>
        <xdr:cNvPr id="489" name="円/楕円 488"/>
        <xdr:cNvSpPr/>
      </xdr:nvSpPr>
      <xdr:spPr>
        <a:xfrm>
          <a:off x="6921500" y="16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40282</xdr:rowOff>
    </xdr:from>
    <xdr:ext cx="534377" cy="259045"/>
    <xdr:sp macro="" textlink="">
      <xdr:nvSpPr>
        <xdr:cNvPr id="490" name="テキスト ボックス 489"/>
        <xdr:cNvSpPr txBox="1"/>
      </xdr:nvSpPr>
      <xdr:spPr>
        <a:xfrm>
          <a:off x="6705111" y="163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163322</xdr:rowOff>
    </xdr:from>
    <xdr:to>
      <xdr:col>23</xdr:col>
      <xdr:colOff>517525</xdr:colOff>
      <xdr:row>39</xdr:row>
      <xdr:rowOff>55842</xdr:rowOff>
    </xdr:to>
    <xdr:cxnSp macro="">
      <xdr:nvCxnSpPr>
        <xdr:cNvPr id="520" name="直線コネクタ 519"/>
        <xdr:cNvCxnSpPr/>
      </xdr:nvCxnSpPr>
      <xdr:spPr>
        <a:xfrm flipV="1">
          <a:off x="15481300" y="6506972"/>
          <a:ext cx="838200" cy="23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5512</xdr:rowOff>
    </xdr:from>
    <xdr:to>
      <xdr:col>22</xdr:col>
      <xdr:colOff>365125</xdr:colOff>
      <xdr:row>39</xdr:row>
      <xdr:rowOff>55842</xdr:rowOff>
    </xdr:to>
    <xdr:cxnSp macro="">
      <xdr:nvCxnSpPr>
        <xdr:cNvPr id="523" name="直線コネクタ 522"/>
        <xdr:cNvCxnSpPr/>
      </xdr:nvCxnSpPr>
      <xdr:spPr>
        <a:xfrm>
          <a:off x="14592300" y="6692062"/>
          <a:ext cx="889000" cy="5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157213</xdr:rowOff>
    </xdr:from>
    <xdr:to>
      <xdr:col>22</xdr:col>
      <xdr:colOff>415925</xdr:colOff>
      <xdr:row>38</xdr:row>
      <xdr:rowOff>87364</xdr:rowOff>
    </xdr:to>
    <xdr:sp macro="" textlink="">
      <xdr:nvSpPr>
        <xdr:cNvPr id="524" name="フローチャート : 判断 523"/>
        <xdr:cNvSpPr/>
      </xdr:nvSpPr>
      <xdr:spPr>
        <a:xfrm>
          <a:off x="15430500" y="65008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103890</xdr:rowOff>
    </xdr:from>
    <xdr:ext cx="534377" cy="259045"/>
    <xdr:sp macro="" textlink="">
      <xdr:nvSpPr>
        <xdr:cNvPr id="525" name="テキスト ボックス 524"/>
        <xdr:cNvSpPr txBox="1"/>
      </xdr:nvSpPr>
      <xdr:spPr>
        <a:xfrm>
          <a:off x="15214111" y="62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5512</xdr:rowOff>
    </xdr:from>
    <xdr:to>
      <xdr:col>21</xdr:col>
      <xdr:colOff>161925</xdr:colOff>
      <xdr:row>39</xdr:row>
      <xdr:rowOff>33172</xdr:rowOff>
    </xdr:to>
    <xdr:cxnSp macro="">
      <xdr:nvCxnSpPr>
        <xdr:cNvPr id="526" name="直線コネクタ 525"/>
        <xdr:cNvCxnSpPr/>
      </xdr:nvCxnSpPr>
      <xdr:spPr>
        <a:xfrm flipV="1">
          <a:off x="13703300" y="6692062"/>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8166</xdr:rowOff>
    </xdr:from>
    <xdr:to>
      <xdr:col>21</xdr:col>
      <xdr:colOff>212725</xdr:colOff>
      <xdr:row>38</xdr:row>
      <xdr:rowOff>109766</xdr:rowOff>
    </xdr:to>
    <xdr:sp macro="" textlink="">
      <xdr:nvSpPr>
        <xdr:cNvPr id="527" name="フローチャート : 判断 526"/>
        <xdr:cNvSpPr/>
      </xdr:nvSpPr>
      <xdr:spPr>
        <a:xfrm>
          <a:off x="14541500" y="65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126293</xdr:rowOff>
    </xdr:from>
    <xdr:ext cx="534377" cy="259045"/>
    <xdr:sp macro="" textlink="">
      <xdr:nvSpPr>
        <xdr:cNvPr id="528" name="テキスト ボックス 527"/>
        <xdr:cNvSpPr txBox="1"/>
      </xdr:nvSpPr>
      <xdr:spPr>
        <a:xfrm>
          <a:off x="14325111" y="62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20371</xdr:rowOff>
    </xdr:from>
    <xdr:to>
      <xdr:col>19</xdr:col>
      <xdr:colOff>644525</xdr:colOff>
      <xdr:row>39</xdr:row>
      <xdr:rowOff>33172</xdr:rowOff>
    </xdr:to>
    <xdr:cxnSp macro="">
      <xdr:nvCxnSpPr>
        <xdr:cNvPr id="529" name="直線コネクタ 528"/>
        <xdr:cNvCxnSpPr/>
      </xdr:nvCxnSpPr>
      <xdr:spPr>
        <a:xfrm>
          <a:off x="12814300" y="670692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33769</xdr:rowOff>
    </xdr:from>
    <xdr:to>
      <xdr:col>20</xdr:col>
      <xdr:colOff>9525</xdr:colOff>
      <xdr:row>38</xdr:row>
      <xdr:rowOff>135369</xdr:rowOff>
    </xdr:to>
    <xdr:sp macro="" textlink="">
      <xdr:nvSpPr>
        <xdr:cNvPr id="530" name="フローチャート : 判断 529"/>
        <xdr:cNvSpPr/>
      </xdr:nvSpPr>
      <xdr:spPr>
        <a:xfrm>
          <a:off x="13652500" y="65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151896</xdr:rowOff>
    </xdr:from>
    <xdr:ext cx="534377" cy="259045"/>
    <xdr:sp macro="" textlink="">
      <xdr:nvSpPr>
        <xdr:cNvPr id="531" name="テキスト ボックス 530"/>
        <xdr:cNvSpPr txBox="1"/>
      </xdr:nvSpPr>
      <xdr:spPr>
        <a:xfrm>
          <a:off x="13436111" y="63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55676</xdr:rowOff>
    </xdr:from>
    <xdr:to>
      <xdr:col>18</xdr:col>
      <xdr:colOff>492125</xdr:colOff>
      <xdr:row>38</xdr:row>
      <xdr:rowOff>157276</xdr:rowOff>
    </xdr:to>
    <xdr:sp macro="" textlink="">
      <xdr:nvSpPr>
        <xdr:cNvPr id="532" name="フローチャート : 判断 531"/>
        <xdr:cNvSpPr/>
      </xdr:nvSpPr>
      <xdr:spPr>
        <a:xfrm>
          <a:off x="12763500" y="657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2354</xdr:rowOff>
    </xdr:from>
    <xdr:ext cx="534377" cy="259045"/>
    <xdr:sp macro="" textlink="">
      <xdr:nvSpPr>
        <xdr:cNvPr id="533" name="テキスト ボックス 532"/>
        <xdr:cNvSpPr txBox="1"/>
      </xdr:nvSpPr>
      <xdr:spPr>
        <a:xfrm>
          <a:off x="12547111" y="63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112522</xdr:rowOff>
    </xdr:from>
    <xdr:to>
      <xdr:col>23</xdr:col>
      <xdr:colOff>568325</xdr:colOff>
      <xdr:row>38</xdr:row>
      <xdr:rowOff>42672</xdr:rowOff>
    </xdr:to>
    <xdr:sp macro="" textlink="">
      <xdr:nvSpPr>
        <xdr:cNvPr id="539" name="円/楕円 538"/>
        <xdr:cNvSpPr/>
      </xdr:nvSpPr>
      <xdr:spPr>
        <a:xfrm>
          <a:off x="162687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90949</xdr:rowOff>
    </xdr:from>
    <xdr:ext cx="534377" cy="259045"/>
    <xdr:sp macro="" textlink="">
      <xdr:nvSpPr>
        <xdr:cNvPr id="540" name="消防費該当値テキスト"/>
        <xdr:cNvSpPr txBox="1"/>
      </xdr:nvSpPr>
      <xdr:spPr>
        <a:xfrm>
          <a:off x="16370300" y="64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5042</xdr:rowOff>
    </xdr:from>
    <xdr:to>
      <xdr:col>22</xdr:col>
      <xdr:colOff>415925</xdr:colOff>
      <xdr:row>39</xdr:row>
      <xdr:rowOff>106642</xdr:rowOff>
    </xdr:to>
    <xdr:sp macro="" textlink="">
      <xdr:nvSpPr>
        <xdr:cNvPr id="541" name="円/楕円 540"/>
        <xdr:cNvSpPr/>
      </xdr:nvSpPr>
      <xdr:spPr>
        <a:xfrm>
          <a:off x="15430500" y="66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97769</xdr:rowOff>
    </xdr:from>
    <xdr:ext cx="469744" cy="259045"/>
    <xdr:sp macro="" textlink="">
      <xdr:nvSpPr>
        <xdr:cNvPr id="542" name="テキスト ボックス 541"/>
        <xdr:cNvSpPr txBox="1"/>
      </xdr:nvSpPr>
      <xdr:spPr>
        <a:xfrm>
          <a:off x="15246427" y="678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126162</xdr:rowOff>
    </xdr:from>
    <xdr:to>
      <xdr:col>21</xdr:col>
      <xdr:colOff>212725</xdr:colOff>
      <xdr:row>39</xdr:row>
      <xdr:rowOff>56312</xdr:rowOff>
    </xdr:to>
    <xdr:sp macro="" textlink="">
      <xdr:nvSpPr>
        <xdr:cNvPr id="543" name="円/楕円 542"/>
        <xdr:cNvSpPr/>
      </xdr:nvSpPr>
      <xdr:spPr>
        <a:xfrm>
          <a:off x="14541500" y="66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47439</xdr:rowOff>
    </xdr:from>
    <xdr:ext cx="534377" cy="259045"/>
    <xdr:sp macro="" textlink="">
      <xdr:nvSpPr>
        <xdr:cNvPr id="544" name="テキスト ボックス 543"/>
        <xdr:cNvSpPr txBox="1"/>
      </xdr:nvSpPr>
      <xdr:spPr>
        <a:xfrm>
          <a:off x="14325111" y="67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153822</xdr:rowOff>
    </xdr:from>
    <xdr:to>
      <xdr:col>20</xdr:col>
      <xdr:colOff>9525</xdr:colOff>
      <xdr:row>39</xdr:row>
      <xdr:rowOff>83972</xdr:rowOff>
    </xdr:to>
    <xdr:sp macro="" textlink="">
      <xdr:nvSpPr>
        <xdr:cNvPr id="545" name="円/楕円 544"/>
        <xdr:cNvSpPr/>
      </xdr:nvSpPr>
      <xdr:spPr>
        <a:xfrm>
          <a:off x="13652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75099</xdr:rowOff>
    </xdr:from>
    <xdr:ext cx="534377" cy="259045"/>
    <xdr:sp macro="" textlink="">
      <xdr:nvSpPr>
        <xdr:cNvPr id="546" name="テキスト ボックス 545"/>
        <xdr:cNvSpPr txBox="1"/>
      </xdr:nvSpPr>
      <xdr:spPr>
        <a:xfrm>
          <a:off x="13436111" y="67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141021</xdr:rowOff>
    </xdr:from>
    <xdr:to>
      <xdr:col>18</xdr:col>
      <xdr:colOff>492125</xdr:colOff>
      <xdr:row>39</xdr:row>
      <xdr:rowOff>71171</xdr:rowOff>
    </xdr:to>
    <xdr:sp macro="" textlink="">
      <xdr:nvSpPr>
        <xdr:cNvPr id="547" name="円/楕円 546"/>
        <xdr:cNvSpPr/>
      </xdr:nvSpPr>
      <xdr:spPr>
        <a:xfrm>
          <a:off x="12763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62298</xdr:rowOff>
    </xdr:from>
    <xdr:ext cx="534377" cy="259045"/>
    <xdr:sp macro="" textlink="">
      <xdr:nvSpPr>
        <xdr:cNvPr id="548" name="テキスト ボックス 547"/>
        <xdr:cNvSpPr txBox="1"/>
      </xdr:nvSpPr>
      <xdr:spPr>
        <a:xfrm>
          <a:off x="12547111" y="674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10713</xdr:rowOff>
    </xdr:from>
    <xdr:to>
      <xdr:col>23</xdr:col>
      <xdr:colOff>517525</xdr:colOff>
      <xdr:row>55</xdr:row>
      <xdr:rowOff>118917</xdr:rowOff>
    </xdr:to>
    <xdr:cxnSp macro="">
      <xdr:nvCxnSpPr>
        <xdr:cNvPr id="578" name="直線コネクタ 577"/>
        <xdr:cNvCxnSpPr/>
      </xdr:nvCxnSpPr>
      <xdr:spPr>
        <a:xfrm flipV="1">
          <a:off x="15481300" y="9440463"/>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158369</xdr:rowOff>
    </xdr:from>
    <xdr:to>
      <xdr:col>22</xdr:col>
      <xdr:colOff>365125</xdr:colOff>
      <xdr:row>55</xdr:row>
      <xdr:rowOff>118917</xdr:rowOff>
    </xdr:to>
    <xdr:cxnSp macro="">
      <xdr:nvCxnSpPr>
        <xdr:cNvPr id="581" name="直線コネクタ 580"/>
        <xdr:cNvCxnSpPr/>
      </xdr:nvCxnSpPr>
      <xdr:spPr>
        <a:xfrm>
          <a:off x="14592300" y="9416669"/>
          <a:ext cx="889000" cy="1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2" name="フローチャート : 判断 581"/>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3" name="テキスト ボックス 582"/>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158369</xdr:rowOff>
    </xdr:from>
    <xdr:to>
      <xdr:col>21</xdr:col>
      <xdr:colOff>161925</xdr:colOff>
      <xdr:row>56</xdr:row>
      <xdr:rowOff>106438</xdr:rowOff>
    </xdr:to>
    <xdr:cxnSp macro="">
      <xdr:nvCxnSpPr>
        <xdr:cNvPr id="584" name="直線コネクタ 583"/>
        <xdr:cNvCxnSpPr/>
      </xdr:nvCxnSpPr>
      <xdr:spPr>
        <a:xfrm flipV="1">
          <a:off x="13703300" y="9416669"/>
          <a:ext cx="889000" cy="29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5" name="フローチャート : 判断 584"/>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6" name="テキスト ボックス 585"/>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48279</xdr:rowOff>
    </xdr:from>
    <xdr:to>
      <xdr:col>19</xdr:col>
      <xdr:colOff>644525</xdr:colOff>
      <xdr:row>56</xdr:row>
      <xdr:rowOff>106438</xdr:rowOff>
    </xdr:to>
    <xdr:cxnSp macro="">
      <xdr:nvCxnSpPr>
        <xdr:cNvPr id="587" name="直線コネクタ 586"/>
        <xdr:cNvCxnSpPr/>
      </xdr:nvCxnSpPr>
      <xdr:spPr>
        <a:xfrm>
          <a:off x="12814300" y="9306579"/>
          <a:ext cx="889000" cy="40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8" name="フローチャート : 判断 587"/>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9" name="テキスト ボックス 588"/>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0" name="フローチャート : 判断 589"/>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1" name="テキスト ボックス 590"/>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131363</xdr:rowOff>
    </xdr:from>
    <xdr:to>
      <xdr:col>23</xdr:col>
      <xdr:colOff>568325</xdr:colOff>
      <xdr:row>55</xdr:row>
      <xdr:rowOff>61513</xdr:rowOff>
    </xdr:to>
    <xdr:sp macro="" textlink="">
      <xdr:nvSpPr>
        <xdr:cNvPr id="597" name="円/楕円 596"/>
        <xdr:cNvSpPr/>
      </xdr:nvSpPr>
      <xdr:spPr>
        <a:xfrm>
          <a:off x="16268700" y="93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154240</xdr:rowOff>
    </xdr:from>
    <xdr:ext cx="534377" cy="259045"/>
    <xdr:sp macro="" textlink="">
      <xdr:nvSpPr>
        <xdr:cNvPr id="598" name="教育費該当値テキスト"/>
        <xdr:cNvSpPr txBox="1"/>
      </xdr:nvSpPr>
      <xdr:spPr>
        <a:xfrm>
          <a:off x="16370300" y="92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57,771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68117</xdr:rowOff>
    </xdr:from>
    <xdr:to>
      <xdr:col>22</xdr:col>
      <xdr:colOff>415925</xdr:colOff>
      <xdr:row>55</xdr:row>
      <xdr:rowOff>169717</xdr:rowOff>
    </xdr:to>
    <xdr:sp macro="" textlink="">
      <xdr:nvSpPr>
        <xdr:cNvPr id="599" name="円/楕円 598"/>
        <xdr:cNvSpPr/>
      </xdr:nvSpPr>
      <xdr:spPr>
        <a:xfrm>
          <a:off x="15430500" y="949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14794</xdr:rowOff>
    </xdr:from>
    <xdr:ext cx="534377" cy="259045"/>
    <xdr:sp macro="" textlink="">
      <xdr:nvSpPr>
        <xdr:cNvPr id="600" name="テキスト ボックス 599"/>
        <xdr:cNvSpPr txBox="1"/>
      </xdr:nvSpPr>
      <xdr:spPr>
        <a:xfrm>
          <a:off x="15214111" y="927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107569</xdr:rowOff>
    </xdr:from>
    <xdr:to>
      <xdr:col>21</xdr:col>
      <xdr:colOff>212725</xdr:colOff>
      <xdr:row>55</xdr:row>
      <xdr:rowOff>37719</xdr:rowOff>
    </xdr:to>
    <xdr:sp macro="" textlink="">
      <xdr:nvSpPr>
        <xdr:cNvPr id="601" name="円/楕円 600"/>
        <xdr:cNvSpPr/>
      </xdr:nvSpPr>
      <xdr:spPr>
        <a:xfrm>
          <a:off x="14541500" y="93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54246</xdr:rowOff>
    </xdr:from>
    <xdr:ext cx="534377" cy="259045"/>
    <xdr:sp macro="" textlink="">
      <xdr:nvSpPr>
        <xdr:cNvPr id="602" name="テキスト ボックス 601"/>
        <xdr:cNvSpPr txBox="1"/>
      </xdr:nvSpPr>
      <xdr:spPr>
        <a:xfrm>
          <a:off x="14325111" y="91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55638</xdr:rowOff>
    </xdr:from>
    <xdr:to>
      <xdr:col>20</xdr:col>
      <xdr:colOff>9525</xdr:colOff>
      <xdr:row>56</xdr:row>
      <xdr:rowOff>157238</xdr:rowOff>
    </xdr:to>
    <xdr:sp macro="" textlink="">
      <xdr:nvSpPr>
        <xdr:cNvPr id="603" name="円/楕円 602"/>
        <xdr:cNvSpPr/>
      </xdr:nvSpPr>
      <xdr:spPr>
        <a:xfrm>
          <a:off x="13652500" y="9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2315</xdr:rowOff>
    </xdr:from>
    <xdr:ext cx="534377" cy="259045"/>
    <xdr:sp macro="" textlink="">
      <xdr:nvSpPr>
        <xdr:cNvPr id="604" name="テキスト ボックス 603"/>
        <xdr:cNvSpPr txBox="1"/>
      </xdr:nvSpPr>
      <xdr:spPr>
        <a:xfrm>
          <a:off x="13436111" y="943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168929</xdr:rowOff>
    </xdr:from>
    <xdr:to>
      <xdr:col>18</xdr:col>
      <xdr:colOff>492125</xdr:colOff>
      <xdr:row>54</xdr:row>
      <xdr:rowOff>99079</xdr:rowOff>
    </xdr:to>
    <xdr:sp macro="" textlink="">
      <xdr:nvSpPr>
        <xdr:cNvPr id="605" name="円/楕円 604"/>
        <xdr:cNvSpPr/>
      </xdr:nvSpPr>
      <xdr:spPr>
        <a:xfrm>
          <a:off x="12763500" y="92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115606</xdr:rowOff>
    </xdr:from>
    <xdr:ext cx="534377" cy="259045"/>
    <xdr:sp macro="" textlink="">
      <xdr:nvSpPr>
        <xdr:cNvPr id="606" name="テキスト ボックス 605"/>
        <xdr:cNvSpPr txBox="1"/>
      </xdr:nvSpPr>
      <xdr:spPr>
        <a:xfrm>
          <a:off x="12547111" y="90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31459</xdr:rowOff>
    </xdr:from>
    <xdr:to>
      <xdr:col>23</xdr:col>
      <xdr:colOff>517525</xdr:colOff>
      <xdr:row>79</xdr:row>
      <xdr:rowOff>43041</xdr:rowOff>
    </xdr:to>
    <xdr:cxnSp macro="">
      <xdr:nvCxnSpPr>
        <xdr:cNvPr id="635" name="直線コネクタ 634"/>
        <xdr:cNvCxnSpPr/>
      </xdr:nvCxnSpPr>
      <xdr:spPr>
        <a:xfrm>
          <a:off x="15481300" y="13576009"/>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31459</xdr:rowOff>
    </xdr:from>
    <xdr:to>
      <xdr:col>22</xdr:col>
      <xdr:colOff>365125</xdr:colOff>
      <xdr:row>79</xdr:row>
      <xdr:rowOff>44450</xdr:rowOff>
    </xdr:to>
    <xdr:cxnSp macro="">
      <xdr:nvCxnSpPr>
        <xdr:cNvPr id="638" name="直線コネクタ 637"/>
        <xdr:cNvCxnSpPr/>
      </xdr:nvCxnSpPr>
      <xdr:spPr>
        <a:xfrm flipV="1">
          <a:off x="14592300" y="13576009"/>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138925</xdr:rowOff>
    </xdr:from>
    <xdr:to>
      <xdr:col>22</xdr:col>
      <xdr:colOff>415925</xdr:colOff>
      <xdr:row>79</xdr:row>
      <xdr:rowOff>69075</xdr:rowOff>
    </xdr:to>
    <xdr:sp macro="" textlink="">
      <xdr:nvSpPr>
        <xdr:cNvPr id="639" name="フローチャート : 判断 638"/>
        <xdr:cNvSpPr/>
      </xdr:nvSpPr>
      <xdr:spPr>
        <a:xfrm>
          <a:off x="15430500" y="1351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85602</xdr:rowOff>
    </xdr:from>
    <xdr:ext cx="378565" cy="259045"/>
    <xdr:sp macro="" textlink="">
      <xdr:nvSpPr>
        <xdr:cNvPr id="640" name="テキスト ボックス 639"/>
        <xdr:cNvSpPr txBox="1"/>
      </xdr:nvSpPr>
      <xdr:spPr>
        <a:xfrm>
          <a:off x="15292017" y="132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138201</xdr:rowOff>
    </xdr:from>
    <xdr:to>
      <xdr:col>21</xdr:col>
      <xdr:colOff>212725</xdr:colOff>
      <xdr:row>79</xdr:row>
      <xdr:rowOff>68351</xdr:rowOff>
    </xdr:to>
    <xdr:sp macro="" textlink="">
      <xdr:nvSpPr>
        <xdr:cNvPr id="642" name="フローチャート : 判断 641"/>
        <xdr:cNvSpPr/>
      </xdr:nvSpPr>
      <xdr:spPr>
        <a:xfrm>
          <a:off x="14541500" y="1351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84878</xdr:rowOff>
    </xdr:from>
    <xdr:ext cx="378565" cy="259045"/>
    <xdr:sp macro="" textlink="">
      <xdr:nvSpPr>
        <xdr:cNvPr id="643" name="テキスト ボックス 642"/>
        <xdr:cNvSpPr txBox="1"/>
      </xdr:nvSpPr>
      <xdr:spPr>
        <a:xfrm>
          <a:off x="14403017" y="132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119151</xdr:rowOff>
    </xdr:from>
    <xdr:to>
      <xdr:col>20</xdr:col>
      <xdr:colOff>9525</xdr:colOff>
      <xdr:row>79</xdr:row>
      <xdr:rowOff>49301</xdr:rowOff>
    </xdr:to>
    <xdr:sp macro="" textlink="">
      <xdr:nvSpPr>
        <xdr:cNvPr id="645" name="フローチャート : 判断 644"/>
        <xdr:cNvSpPr/>
      </xdr:nvSpPr>
      <xdr:spPr>
        <a:xfrm>
          <a:off x="13652500" y="1349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65828</xdr:rowOff>
    </xdr:from>
    <xdr:ext cx="469744" cy="259045"/>
    <xdr:sp macro="" textlink="">
      <xdr:nvSpPr>
        <xdr:cNvPr id="646" name="テキスト ボックス 645"/>
        <xdr:cNvSpPr txBox="1"/>
      </xdr:nvSpPr>
      <xdr:spPr>
        <a:xfrm>
          <a:off x="13468427" y="1326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116790</xdr:rowOff>
    </xdr:from>
    <xdr:to>
      <xdr:col>18</xdr:col>
      <xdr:colOff>492125</xdr:colOff>
      <xdr:row>79</xdr:row>
      <xdr:rowOff>46940</xdr:rowOff>
    </xdr:to>
    <xdr:sp macro="" textlink="">
      <xdr:nvSpPr>
        <xdr:cNvPr id="647" name="フローチャート : 判断 646"/>
        <xdr:cNvSpPr/>
      </xdr:nvSpPr>
      <xdr:spPr>
        <a:xfrm>
          <a:off x="12763500" y="134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63467</xdr:rowOff>
    </xdr:from>
    <xdr:ext cx="469744" cy="259045"/>
    <xdr:sp macro="" textlink="">
      <xdr:nvSpPr>
        <xdr:cNvPr id="648" name="テキスト ボックス 647"/>
        <xdr:cNvSpPr txBox="1"/>
      </xdr:nvSpPr>
      <xdr:spPr>
        <a:xfrm>
          <a:off x="12579427" y="1326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163691</xdr:rowOff>
    </xdr:from>
    <xdr:to>
      <xdr:col>23</xdr:col>
      <xdr:colOff>568325</xdr:colOff>
      <xdr:row>79</xdr:row>
      <xdr:rowOff>93841</xdr:rowOff>
    </xdr:to>
    <xdr:sp macro="" textlink="">
      <xdr:nvSpPr>
        <xdr:cNvPr id="654" name="円/楕円 653"/>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13932" cy="259045"/>
    <xdr:sp macro="" textlink="">
      <xdr:nvSpPr>
        <xdr:cNvPr id="655" name="災害復旧費該当値テキスト"/>
        <xdr:cNvSpPr txBox="1"/>
      </xdr:nvSpPr>
      <xdr:spPr>
        <a:xfrm>
          <a:off x="16370300" y="13461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152109</xdr:rowOff>
    </xdr:from>
    <xdr:to>
      <xdr:col>22</xdr:col>
      <xdr:colOff>415925</xdr:colOff>
      <xdr:row>79</xdr:row>
      <xdr:rowOff>82259</xdr:rowOff>
    </xdr:to>
    <xdr:sp macro="" textlink="">
      <xdr:nvSpPr>
        <xdr:cNvPr id="656" name="円/楕円 655"/>
        <xdr:cNvSpPr/>
      </xdr:nvSpPr>
      <xdr:spPr>
        <a:xfrm>
          <a:off x="15430500" y="135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73386</xdr:rowOff>
    </xdr:from>
    <xdr:ext cx="378565" cy="259045"/>
    <xdr:sp macro="" textlink="">
      <xdr:nvSpPr>
        <xdr:cNvPr id="657" name="テキスト ボックス 656"/>
        <xdr:cNvSpPr txBox="1"/>
      </xdr:nvSpPr>
      <xdr:spPr>
        <a:xfrm>
          <a:off x="15292017" y="1361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88297</xdr:rowOff>
    </xdr:from>
    <xdr:to>
      <xdr:col>23</xdr:col>
      <xdr:colOff>517525</xdr:colOff>
      <xdr:row>94</xdr:row>
      <xdr:rowOff>121101</xdr:rowOff>
    </xdr:to>
    <xdr:cxnSp macro="">
      <xdr:nvCxnSpPr>
        <xdr:cNvPr id="694" name="直線コネクタ 693"/>
        <xdr:cNvCxnSpPr/>
      </xdr:nvCxnSpPr>
      <xdr:spPr>
        <a:xfrm>
          <a:off x="15481300" y="16204597"/>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78239</xdr:rowOff>
    </xdr:from>
    <xdr:to>
      <xdr:col>22</xdr:col>
      <xdr:colOff>365125</xdr:colOff>
      <xdr:row>94</xdr:row>
      <xdr:rowOff>88297</xdr:rowOff>
    </xdr:to>
    <xdr:cxnSp macro="">
      <xdr:nvCxnSpPr>
        <xdr:cNvPr id="697" name="直線コネクタ 696"/>
        <xdr:cNvCxnSpPr/>
      </xdr:nvCxnSpPr>
      <xdr:spPr>
        <a:xfrm>
          <a:off x="14592300" y="16194539"/>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8" name="フローチャート : 判断 697"/>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9" name="テキスト ボックス 698"/>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78239</xdr:rowOff>
    </xdr:from>
    <xdr:to>
      <xdr:col>21</xdr:col>
      <xdr:colOff>161925</xdr:colOff>
      <xdr:row>94</xdr:row>
      <xdr:rowOff>108398</xdr:rowOff>
    </xdr:to>
    <xdr:cxnSp macro="">
      <xdr:nvCxnSpPr>
        <xdr:cNvPr id="700" name="直線コネクタ 699"/>
        <xdr:cNvCxnSpPr/>
      </xdr:nvCxnSpPr>
      <xdr:spPr>
        <a:xfrm flipV="1">
          <a:off x="13703300" y="16194539"/>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701" name="フローチャート : 判断 700"/>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702" name="テキスト ボックス 701"/>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104691</xdr:rowOff>
    </xdr:from>
    <xdr:to>
      <xdr:col>19</xdr:col>
      <xdr:colOff>644525</xdr:colOff>
      <xdr:row>94</xdr:row>
      <xdr:rowOff>108398</xdr:rowOff>
    </xdr:to>
    <xdr:cxnSp macro="">
      <xdr:nvCxnSpPr>
        <xdr:cNvPr id="703" name="直線コネクタ 702"/>
        <xdr:cNvCxnSpPr/>
      </xdr:nvCxnSpPr>
      <xdr:spPr>
        <a:xfrm>
          <a:off x="12814300" y="16220991"/>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704" name="フローチャート : 判断 703"/>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705" name="テキスト ボックス 704"/>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706" name="フローチャート : 判断 705"/>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7" name="テキスト ボックス 706"/>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70301</xdr:rowOff>
    </xdr:from>
    <xdr:to>
      <xdr:col>23</xdr:col>
      <xdr:colOff>568325</xdr:colOff>
      <xdr:row>95</xdr:row>
      <xdr:rowOff>451</xdr:rowOff>
    </xdr:to>
    <xdr:sp macro="" textlink="">
      <xdr:nvSpPr>
        <xdr:cNvPr id="713" name="円/楕円 712"/>
        <xdr:cNvSpPr/>
      </xdr:nvSpPr>
      <xdr:spPr>
        <a:xfrm>
          <a:off x="16268700" y="161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93178</xdr:rowOff>
    </xdr:from>
    <xdr:ext cx="534377" cy="259045"/>
    <xdr:sp macro="" textlink="">
      <xdr:nvSpPr>
        <xdr:cNvPr id="714" name="公債費該当値テキスト"/>
        <xdr:cNvSpPr txBox="1"/>
      </xdr:nvSpPr>
      <xdr:spPr>
        <a:xfrm>
          <a:off x="16370300" y="160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51,139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37497</xdr:rowOff>
    </xdr:from>
    <xdr:to>
      <xdr:col>22</xdr:col>
      <xdr:colOff>415925</xdr:colOff>
      <xdr:row>94</xdr:row>
      <xdr:rowOff>139097</xdr:rowOff>
    </xdr:to>
    <xdr:sp macro="" textlink="">
      <xdr:nvSpPr>
        <xdr:cNvPr id="715" name="円/楕円 714"/>
        <xdr:cNvSpPr/>
      </xdr:nvSpPr>
      <xdr:spPr>
        <a:xfrm>
          <a:off x="15430500" y="161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155624</xdr:rowOff>
    </xdr:from>
    <xdr:ext cx="534377" cy="259045"/>
    <xdr:sp macro="" textlink="">
      <xdr:nvSpPr>
        <xdr:cNvPr id="716" name="テキスト ボックス 715"/>
        <xdr:cNvSpPr txBox="1"/>
      </xdr:nvSpPr>
      <xdr:spPr>
        <a:xfrm>
          <a:off x="15214111" y="159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27439</xdr:rowOff>
    </xdr:from>
    <xdr:to>
      <xdr:col>21</xdr:col>
      <xdr:colOff>212725</xdr:colOff>
      <xdr:row>94</xdr:row>
      <xdr:rowOff>129039</xdr:rowOff>
    </xdr:to>
    <xdr:sp macro="" textlink="">
      <xdr:nvSpPr>
        <xdr:cNvPr id="717" name="円/楕円 716"/>
        <xdr:cNvSpPr/>
      </xdr:nvSpPr>
      <xdr:spPr>
        <a:xfrm>
          <a:off x="14541500" y="161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145566</xdr:rowOff>
    </xdr:from>
    <xdr:ext cx="534377" cy="259045"/>
    <xdr:sp macro="" textlink="">
      <xdr:nvSpPr>
        <xdr:cNvPr id="718" name="テキスト ボックス 717"/>
        <xdr:cNvSpPr txBox="1"/>
      </xdr:nvSpPr>
      <xdr:spPr>
        <a:xfrm>
          <a:off x="14325111" y="159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57598</xdr:rowOff>
    </xdr:from>
    <xdr:to>
      <xdr:col>20</xdr:col>
      <xdr:colOff>9525</xdr:colOff>
      <xdr:row>94</xdr:row>
      <xdr:rowOff>159198</xdr:rowOff>
    </xdr:to>
    <xdr:sp macro="" textlink="">
      <xdr:nvSpPr>
        <xdr:cNvPr id="719" name="円/楕円 718"/>
        <xdr:cNvSpPr/>
      </xdr:nvSpPr>
      <xdr:spPr>
        <a:xfrm>
          <a:off x="13652500" y="161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4275</xdr:rowOff>
    </xdr:from>
    <xdr:ext cx="534377" cy="259045"/>
    <xdr:sp macro="" textlink="">
      <xdr:nvSpPr>
        <xdr:cNvPr id="720" name="テキスト ボックス 719"/>
        <xdr:cNvSpPr txBox="1"/>
      </xdr:nvSpPr>
      <xdr:spPr>
        <a:xfrm>
          <a:off x="13436111" y="1594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53891</xdr:rowOff>
    </xdr:from>
    <xdr:to>
      <xdr:col>18</xdr:col>
      <xdr:colOff>492125</xdr:colOff>
      <xdr:row>94</xdr:row>
      <xdr:rowOff>155491</xdr:rowOff>
    </xdr:to>
    <xdr:sp macro="" textlink="">
      <xdr:nvSpPr>
        <xdr:cNvPr id="721" name="円/楕円 720"/>
        <xdr:cNvSpPr/>
      </xdr:nvSpPr>
      <xdr:spPr>
        <a:xfrm>
          <a:off x="12763500" y="161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568</xdr:rowOff>
    </xdr:from>
    <xdr:ext cx="534377" cy="259045"/>
    <xdr:sp macro="" textlink="">
      <xdr:nvSpPr>
        <xdr:cNvPr id="722" name="テキスト ボックス 721"/>
        <xdr:cNvSpPr txBox="1"/>
      </xdr:nvSpPr>
      <xdr:spPr>
        <a:xfrm>
          <a:off x="12547111" y="1594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55" name="フローチャート : 判断 754"/>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56" name="テキスト ボックス 755"/>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8" name="フローチャート : 判断 757"/>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9" name="テキスト ボックス 758"/>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61" name="フローチャート : 判断 760"/>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62" name="テキスト ボックス 761"/>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63" name="フローチャート : 判断 762"/>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64" name="テキスト ボックス 763"/>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3" name="テキスト ボックス 792"/>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5" name="テキスト ボックス 794"/>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7" name="テキスト ボックス 796"/>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0" name="フローチャート : 判断 80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1" name="テキスト ボックス 81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3" name="フローチャート : 判断 81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4" name="テキスト ボックス 81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6" name="フローチャート : 判断 815"/>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7" name="テキスト ボックス 816"/>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8" name="フローチャート : 判断 817"/>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9" name="テキスト ボックス 818"/>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8" name="テキスト ボックス 82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0" name="テキスト ボックス 82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2" name="テキスト ボックス 83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3" name="円/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4" name="テキスト ボックス 83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類似団体平均と大きく乖離している経費について、総務費は、平成</a:t>
          </a:r>
          <a:r>
            <a:rPr kumimoji="1" lang="en-US" altLang="ja-JP" sz="1300">
              <a:solidFill>
                <a:schemeClr val="dk1"/>
              </a:solidFill>
              <a:latin typeface="+mn-lt"/>
              <a:ea typeface="+mn-ea"/>
              <a:cs typeface="+mn-cs"/>
            </a:rPr>
            <a:t>15</a:t>
          </a:r>
          <a:r>
            <a:rPr kumimoji="1" lang="ja-JP" altLang="ja-JP" sz="1300">
              <a:solidFill>
                <a:schemeClr val="dk1"/>
              </a:solidFill>
              <a:latin typeface="+mn-lt"/>
              <a:ea typeface="+mn-ea"/>
              <a:cs typeface="+mn-cs"/>
            </a:rPr>
            <a:t>年度及び平成</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年度に行った市町村合併による合併建設計画に基づき、新発田駅前複合施設の整備を実施したことなどから、平成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年度決算が大きくなっている。平成</a:t>
          </a:r>
          <a:r>
            <a:rPr kumimoji="1" lang="en-US" altLang="ja-JP" sz="1300">
              <a:solidFill>
                <a:schemeClr val="dk1"/>
              </a:solidFill>
              <a:latin typeface="+mn-lt"/>
              <a:ea typeface="+mn-ea"/>
              <a:cs typeface="+mn-cs"/>
            </a:rPr>
            <a:t>30</a:t>
          </a:r>
          <a:r>
            <a:rPr kumimoji="1" lang="ja-JP" altLang="ja-JP" sz="1300">
              <a:solidFill>
                <a:schemeClr val="dk1"/>
              </a:solidFill>
              <a:latin typeface="+mn-lt"/>
              <a:ea typeface="+mn-ea"/>
              <a:cs typeface="+mn-cs"/>
            </a:rPr>
            <a:t>年度を予定とする計画の完了により、コストは低下するものと推計している。農林水産業費は当市の基幹産業である農業振興経費として、ほ場整備やかんがい排水整備事業などのハード事業や、生産者支援施策などのソフト事業を実施しているためである。商工費については、産業振興策として実施する各種の制度融資事業等によるものである。土木費については、除雪に係る経費によるものや、合併建設計画に基づく道路整備事業などが主な要因である。教育費については、小・中学校の望ましい教育環境整備のため、学校の統廃合や増築の実施にかかる経費や、子育て支援施策として民間の認定こども園への支援等を実施していることで高いコストとなっている。公債費については、合併建設計画に基づく事業実施の財源として発行した合併特例債などの償還金により類似団体平均を上回っているが、交付税算入率の高い地方債を選択するなど、財政負担の軽減化に努めている。</a:t>
          </a:r>
          <a:endParaRPr lang="ja-JP" altLang="ja-JP" sz="1300"/>
        </a:p>
        <a:p>
          <a:r>
            <a:rPr kumimoji="1" lang="ja-JP" altLang="ja-JP" sz="1300">
              <a:solidFill>
                <a:schemeClr val="dk1"/>
              </a:solidFill>
              <a:latin typeface="+mn-lt"/>
              <a:ea typeface="+mn-ea"/>
              <a:cs typeface="+mn-cs"/>
            </a:rPr>
            <a:t>　その他の経費については概ね類似団体平均と同程度のコストとなっているが、継続的な経費削減に努め、可能な限り市民サービスにつながる経費へのシフトや将来に備えた蓄えを進めていきたい。</a:t>
          </a:r>
          <a:endParaRPr lang="ja-JP"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latin typeface="+mn-lt"/>
              <a:ea typeface="+mn-ea"/>
              <a:cs typeface="+mn-cs"/>
            </a:rPr>
            <a:t>　標準財政規模に対する財政調整基金残高、実質収支額及び実質単年度収支の割合を示したもの。</a:t>
          </a:r>
          <a:endParaRPr lang="ja-JP"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財政調整基金残高については、平成</a:t>
          </a:r>
          <a:r>
            <a:rPr kumimoji="1" lang="en-US" altLang="ja-JP" sz="1050">
              <a:solidFill>
                <a:schemeClr val="dk1"/>
              </a:solidFill>
              <a:latin typeface="+mn-lt"/>
              <a:ea typeface="+mn-ea"/>
              <a:cs typeface="+mn-cs"/>
            </a:rPr>
            <a:t>26</a:t>
          </a:r>
          <a:r>
            <a:rPr kumimoji="1" lang="ja-JP" altLang="ja-JP" sz="1050">
              <a:solidFill>
                <a:schemeClr val="dk1"/>
              </a:solidFill>
              <a:latin typeface="+mn-lt"/>
              <a:ea typeface="+mn-ea"/>
              <a:cs typeface="+mn-cs"/>
            </a:rPr>
            <a:t>年度の約</a:t>
          </a:r>
          <a:r>
            <a:rPr kumimoji="1" lang="en-US" altLang="ja-JP" sz="1050">
              <a:solidFill>
                <a:schemeClr val="dk1"/>
              </a:solidFill>
              <a:latin typeface="+mn-lt"/>
              <a:ea typeface="+mn-ea"/>
              <a:cs typeface="+mn-cs"/>
            </a:rPr>
            <a:t>38.6</a:t>
          </a:r>
          <a:r>
            <a:rPr kumimoji="1" lang="ja-JP" altLang="ja-JP" sz="1050">
              <a:solidFill>
                <a:schemeClr val="dk1"/>
              </a:solidFill>
              <a:latin typeface="+mn-lt"/>
              <a:ea typeface="+mn-ea"/>
              <a:cs typeface="+mn-cs"/>
            </a:rPr>
            <a:t>億円の残高に対して、</a:t>
          </a:r>
          <a:r>
            <a:rPr kumimoji="1" lang="en-US" altLang="ja-JP" sz="1050">
              <a:solidFill>
                <a:schemeClr val="dk1"/>
              </a:solidFill>
              <a:latin typeface="+mn-lt"/>
              <a:ea typeface="+mn-ea"/>
              <a:cs typeface="+mn-cs"/>
            </a:rPr>
            <a:t>27</a:t>
          </a:r>
          <a:r>
            <a:rPr kumimoji="1" lang="ja-JP" altLang="ja-JP" sz="1050">
              <a:solidFill>
                <a:schemeClr val="dk1"/>
              </a:solidFill>
              <a:latin typeface="+mn-lt"/>
              <a:ea typeface="+mn-ea"/>
              <a:cs typeface="+mn-cs"/>
            </a:rPr>
            <a:t>年度には約</a:t>
          </a:r>
          <a:r>
            <a:rPr kumimoji="1" lang="en-US" altLang="ja-JP" sz="1050">
              <a:solidFill>
                <a:schemeClr val="dk1"/>
              </a:solidFill>
              <a:latin typeface="+mn-lt"/>
              <a:ea typeface="+mn-ea"/>
              <a:cs typeface="+mn-cs"/>
            </a:rPr>
            <a:t>38.4</a:t>
          </a:r>
          <a:r>
            <a:rPr kumimoji="1" lang="ja-JP" altLang="ja-JP" sz="1050">
              <a:solidFill>
                <a:schemeClr val="dk1"/>
              </a:solidFill>
              <a:latin typeface="+mn-lt"/>
              <a:ea typeface="+mn-ea"/>
              <a:cs typeface="+mn-cs"/>
            </a:rPr>
            <a:t>億円と、大きな取り崩しを回避しており、前年度とほぼ同額を維持している。財政計画に基づいた基金残高の維持に努めていきたい。</a:t>
          </a:r>
          <a:endParaRPr lang="ja-JP" altLang="ja-JP" sz="1050">
            <a:solidFill>
              <a:schemeClr val="dk1"/>
            </a:solidFill>
            <a:latin typeface="+mn-lt"/>
            <a:ea typeface="+mn-ea"/>
            <a:cs typeface="+mn-cs"/>
          </a:endParaRPr>
        </a:p>
        <a:p>
          <a:r>
            <a:rPr kumimoji="1" lang="ja-JP" altLang="ja-JP" sz="1050">
              <a:solidFill>
                <a:schemeClr val="dk1"/>
              </a:solidFill>
              <a:latin typeface="+mn-lt"/>
              <a:ea typeface="+mn-ea"/>
              <a:cs typeface="+mn-cs"/>
            </a:rPr>
            <a:t>　実質収支額については、平成</a:t>
          </a:r>
          <a:r>
            <a:rPr kumimoji="1" lang="en-US" altLang="ja-JP" sz="1050">
              <a:solidFill>
                <a:schemeClr val="dk1"/>
              </a:solidFill>
              <a:latin typeface="+mn-lt"/>
              <a:ea typeface="+mn-ea"/>
              <a:cs typeface="+mn-cs"/>
            </a:rPr>
            <a:t>26</a:t>
          </a:r>
          <a:r>
            <a:rPr kumimoji="1" lang="ja-JP" altLang="ja-JP" sz="1050">
              <a:solidFill>
                <a:schemeClr val="dk1"/>
              </a:solidFill>
              <a:latin typeface="+mn-lt"/>
              <a:ea typeface="+mn-ea"/>
              <a:cs typeface="+mn-cs"/>
            </a:rPr>
            <a:t>年度の約</a:t>
          </a:r>
          <a:r>
            <a:rPr kumimoji="1" lang="en-US" altLang="ja-JP" sz="1050">
              <a:solidFill>
                <a:schemeClr val="dk1"/>
              </a:solidFill>
              <a:latin typeface="+mn-lt"/>
              <a:ea typeface="+mn-ea"/>
              <a:cs typeface="+mn-cs"/>
            </a:rPr>
            <a:t>12.5</a:t>
          </a:r>
          <a:r>
            <a:rPr kumimoji="1" lang="ja-JP" altLang="ja-JP" sz="1050">
              <a:solidFill>
                <a:schemeClr val="dk1"/>
              </a:solidFill>
              <a:latin typeface="+mn-lt"/>
              <a:ea typeface="+mn-ea"/>
              <a:cs typeface="+mn-cs"/>
            </a:rPr>
            <a:t>億円に対して、</a:t>
          </a:r>
          <a:r>
            <a:rPr kumimoji="1" lang="en-US" altLang="ja-JP" sz="1050">
              <a:solidFill>
                <a:schemeClr val="dk1"/>
              </a:solidFill>
              <a:latin typeface="+mn-lt"/>
              <a:ea typeface="+mn-ea"/>
              <a:cs typeface="+mn-cs"/>
            </a:rPr>
            <a:t>27</a:t>
          </a:r>
          <a:r>
            <a:rPr kumimoji="1" lang="ja-JP" altLang="ja-JP" sz="1050">
              <a:solidFill>
                <a:schemeClr val="dk1"/>
              </a:solidFill>
              <a:latin typeface="+mn-lt"/>
              <a:ea typeface="+mn-ea"/>
              <a:cs typeface="+mn-cs"/>
            </a:rPr>
            <a:t>年度は約</a:t>
          </a:r>
          <a:r>
            <a:rPr kumimoji="1" lang="en-US" altLang="ja-JP" sz="1050">
              <a:solidFill>
                <a:schemeClr val="dk1"/>
              </a:solidFill>
              <a:latin typeface="+mn-lt"/>
              <a:ea typeface="+mn-ea"/>
              <a:cs typeface="+mn-cs"/>
            </a:rPr>
            <a:t>11.8</a:t>
          </a:r>
          <a:r>
            <a:rPr kumimoji="1" lang="ja-JP" altLang="ja-JP" sz="1050">
              <a:solidFill>
                <a:schemeClr val="dk1"/>
              </a:solidFill>
              <a:latin typeface="+mn-lt"/>
              <a:ea typeface="+mn-ea"/>
              <a:cs typeface="+mn-cs"/>
            </a:rPr>
            <a:t>億円であり、若干の比率低下となった。実質単年度収支については、平成</a:t>
          </a:r>
          <a:r>
            <a:rPr kumimoji="1" lang="en-US" altLang="ja-JP" sz="1050">
              <a:solidFill>
                <a:schemeClr val="dk1"/>
              </a:solidFill>
              <a:latin typeface="+mn-lt"/>
              <a:ea typeface="+mn-ea"/>
              <a:cs typeface="+mn-cs"/>
            </a:rPr>
            <a:t>25</a:t>
          </a:r>
          <a:r>
            <a:rPr kumimoji="1" lang="ja-JP" altLang="ja-JP" sz="1050">
              <a:solidFill>
                <a:schemeClr val="dk1"/>
              </a:solidFill>
              <a:latin typeface="+mn-lt"/>
              <a:ea typeface="+mn-ea"/>
              <a:cs typeface="+mn-cs"/>
            </a:rPr>
            <a:t>年度は赤字決算、</a:t>
          </a:r>
          <a:r>
            <a:rPr kumimoji="1" lang="en-US" altLang="ja-JP" sz="1050">
              <a:solidFill>
                <a:schemeClr val="dk1"/>
              </a:solidFill>
              <a:latin typeface="+mn-lt"/>
              <a:ea typeface="+mn-ea"/>
              <a:cs typeface="+mn-cs"/>
            </a:rPr>
            <a:t>26</a:t>
          </a:r>
          <a:r>
            <a:rPr kumimoji="1" lang="ja-JP" altLang="ja-JP" sz="1050">
              <a:solidFill>
                <a:schemeClr val="dk1"/>
              </a:solidFill>
              <a:latin typeface="+mn-lt"/>
              <a:ea typeface="+mn-ea"/>
              <a:cs typeface="+mn-cs"/>
            </a:rPr>
            <a:t>年度は黒字決算の後、</a:t>
          </a:r>
          <a:r>
            <a:rPr kumimoji="1" lang="en-US" altLang="ja-JP" sz="1050">
              <a:solidFill>
                <a:schemeClr val="dk1"/>
              </a:solidFill>
              <a:latin typeface="+mn-lt"/>
              <a:ea typeface="+mn-ea"/>
              <a:cs typeface="+mn-cs"/>
            </a:rPr>
            <a:t>27</a:t>
          </a:r>
          <a:r>
            <a:rPr kumimoji="1" lang="ja-JP" altLang="ja-JP" sz="1050">
              <a:solidFill>
                <a:schemeClr val="dk1"/>
              </a:solidFill>
              <a:latin typeface="+mn-lt"/>
              <a:ea typeface="+mn-ea"/>
              <a:cs typeface="+mn-cs"/>
            </a:rPr>
            <a:t>年度は約</a:t>
          </a:r>
          <a:r>
            <a:rPr kumimoji="1" lang="en-US" altLang="ja-JP" sz="1050">
              <a:solidFill>
                <a:schemeClr val="dk1"/>
              </a:solidFill>
              <a:latin typeface="+mn-lt"/>
              <a:ea typeface="+mn-ea"/>
              <a:cs typeface="+mn-cs"/>
            </a:rPr>
            <a:t>0.8</a:t>
          </a:r>
          <a:r>
            <a:rPr kumimoji="1" lang="ja-JP" altLang="ja-JP" sz="1050">
              <a:solidFill>
                <a:schemeClr val="dk1"/>
              </a:solidFill>
              <a:latin typeface="+mn-lt"/>
              <a:ea typeface="+mn-ea"/>
              <a:cs typeface="+mn-cs"/>
            </a:rPr>
            <a:t>億円の赤字決算となった。歳出での普通建設事業費の増加、減債基金等への積立金の増額によるものなどが主な要因である。</a:t>
          </a:r>
          <a:endParaRPr lang="ja-JP" altLang="ja-JP" sz="105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平成</a:t>
          </a:r>
          <a:r>
            <a:rPr kumimoji="1" lang="en-US" altLang="ja-JP" sz="1400">
              <a:solidFill>
                <a:schemeClr val="dk1"/>
              </a:solidFill>
              <a:latin typeface="+mn-lt"/>
              <a:ea typeface="+mn-ea"/>
              <a:cs typeface="+mn-cs"/>
            </a:rPr>
            <a:t>23</a:t>
          </a:r>
          <a:r>
            <a:rPr kumimoji="1" lang="ja-JP" altLang="ja-JP" sz="1400">
              <a:solidFill>
                <a:schemeClr val="dk1"/>
              </a:solidFill>
              <a:latin typeface="+mn-lt"/>
              <a:ea typeface="+mn-ea"/>
              <a:cs typeface="+mn-cs"/>
            </a:rPr>
            <a:t>年度は、一般会計の実質収支が大きく伸び、黒字額も増加傾向を示していた。市税の減収により厳しい状況であったが、地方交付税や臨時財政対策債の増額と、経済対策関連交付金を受けられたことが黒字拡大の主な要因であった。</a:t>
          </a:r>
          <a:endParaRPr lang="ja-JP"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平成</a:t>
          </a:r>
          <a:r>
            <a:rPr kumimoji="1" lang="en-US" altLang="ja-JP" sz="1400">
              <a:solidFill>
                <a:schemeClr val="dk1"/>
              </a:solidFill>
              <a:latin typeface="+mn-lt"/>
              <a:ea typeface="+mn-ea"/>
              <a:cs typeface="+mn-cs"/>
            </a:rPr>
            <a:t>24</a:t>
          </a:r>
          <a:r>
            <a:rPr kumimoji="1" lang="ja-JP" altLang="ja-JP" sz="1400">
              <a:solidFill>
                <a:schemeClr val="dk1"/>
              </a:solidFill>
              <a:latin typeface="+mn-lt"/>
              <a:ea typeface="+mn-ea"/>
              <a:cs typeface="+mn-cs"/>
            </a:rPr>
            <a:t>年度は、一般会計の実質収支が減少したため、黒字額も減少となっており、</a:t>
          </a:r>
          <a:r>
            <a:rPr kumimoji="1" lang="en-US" altLang="ja-JP" sz="1400">
              <a:solidFill>
                <a:schemeClr val="dk1"/>
              </a:solidFill>
              <a:latin typeface="+mn-lt"/>
              <a:ea typeface="+mn-ea"/>
              <a:cs typeface="+mn-cs"/>
            </a:rPr>
            <a:t>25</a:t>
          </a:r>
          <a:r>
            <a:rPr kumimoji="1" lang="ja-JP" altLang="ja-JP" sz="1400">
              <a:solidFill>
                <a:schemeClr val="dk1"/>
              </a:solidFill>
              <a:latin typeface="+mn-lt"/>
              <a:ea typeface="+mn-ea"/>
              <a:cs typeface="+mn-cs"/>
            </a:rPr>
            <a:t>年度も一般会計の実質収支は減少したものの、臨時財政対策債、地方交付税及び国県支出金などについては増額があったため、適正範囲となっている。</a:t>
          </a:r>
          <a:endParaRPr lang="ja-JP"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平成</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年度は、一般会計の実質収支は伸びており、特別会計において実質収支が減少したものの、適正範囲となっている。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年度は、</a:t>
          </a:r>
          <a:r>
            <a:rPr kumimoji="1" lang="en-US" altLang="ja-JP" sz="1400">
              <a:solidFill>
                <a:schemeClr val="dk1"/>
              </a:solidFill>
              <a:latin typeface="+mn-lt"/>
              <a:ea typeface="+mn-ea"/>
              <a:cs typeface="+mn-cs"/>
            </a:rPr>
            <a:t>26</a:t>
          </a:r>
          <a:r>
            <a:rPr kumimoji="1" lang="ja-JP" altLang="ja-JP" sz="1400">
              <a:solidFill>
                <a:schemeClr val="dk1"/>
              </a:solidFill>
              <a:latin typeface="+mn-lt"/>
              <a:ea typeface="+mn-ea"/>
              <a:cs typeface="+mn-cs"/>
            </a:rPr>
            <a:t>年度とは逆に一般会計の実質収支は減少したものの、特別会計において実質収支が伸びており、適正範囲となっている。</a:t>
          </a:r>
          <a:endParaRPr lang="ja-JP" altLang="ja-JP" sz="1400">
            <a:solidFill>
              <a:schemeClr val="dk1"/>
            </a:solidFill>
            <a:latin typeface="+mn-lt"/>
            <a:ea typeface="+mn-ea"/>
            <a:cs typeface="+mn-cs"/>
          </a:endParaRPr>
        </a:p>
        <a:p>
          <a:pPr eaLnBrk="1" fontAlgn="auto" latinLnBrk="0" hangingPunct="1"/>
          <a:r>
            <a:rPr lang="ja-JP" altLang="ja-JP" sz="1400" b="0" i="0" baseline="0">
              <a:solidFill>
                <a:schemeClr val="dk1"/>
              </a:solidFill>
              <a:latin typeface="+mn-lt"/>
              <a:ea typeface="+mn-ea"/>
              <a:cs typeface="+mn-cs"/>
            </a:rPr>
            <a:t>　連結実質赤字は生じてないため、今後も的確な財政運営に努めていきたい。</a:t>
          </a:r>
          <a:endParaRPr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51688982</v>
      </c>
      <c r="BO4" s="409"/>
      <c r="BP4" s="409"/>
      <c r="BQ4" s="409"/>
      <c r="BR4" s="409"/>
      <c r="BS4" s="409"/>
      <c r="BT4" s="409"/>
      <c r="BU4" s="410"/>
      <c r="BV4" s="408">
        <v>46155890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50217909</v>
      </c>
      <c r="BO5" s="414"/>
      <c r="BP5" s="414"/>
      <c r="BQ5" s="414"/>
      <c r="BR5" s="414"/>
      <c r="BS5" s="414"/>
      <c r="BT5" s="414"/>
      <c r="BU5" s="415"/>
      <c r="BV5" s="413">
        <v>44732766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86.4</v>
      </c>
      <c r="CU5" s="384"/>
      <c r="CV5" s="384"/>
      <c r="CW5" s="384"/>
      <c r="CX5" s="384"/>
      <c r="CY5" s="384"/>
      <c r="CZ5" s="384"/>
      <c r="DA5" s="385"/>
      <c r="DB5" s="383">
        <v>86.8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1471073</v>
      </c>
      <c r="BO6" s="414"/>
      <c r="BP6" s="414"/>
      <c r="BQ6" s="414"/>
      <c r="BR6" s="414"/>
      <c r="BS6" s="414"/>
      <c r="BT6" s="414"/>
      <c r="BU6" s="415"/>
      <c r="BV6" s="413">
        <v>1423124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92.2</v>
      </c>
      <c r="CU6" s="560"/>
      <c r="CV6" s="560"/>
      <c r="CW6" s="560"/>
      <c r="CX6" s="560"/>
      <c r="CY6" s="560"/>
      <c r="CZ6" s="560"/>
      <c r="DA6" s="561"/>
      <c r="DB6" s="559">
        <v>93.4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291238</v>
      </c>
      <c r="BO7" s="414"/>
      <c r="BP7" s="414"/>
      <c r="BQ7" s="414"/>
      <c r="BR7" s="414"/>
      <c r="BS7" s="414"/>
      <c r="BT7" s="414"/>
      <c r="BU7" s="415"/>
      <c r="BV7" s="413">
        <v>177359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26297596</v>
      </c>
      <c r="CU7" s="414"/>
      <c r="CV7" s="414"/>
      <c r="CW7" s="414"/>
      <c r="CX7" s="414"/>
      <c r="CY7" s="414"/>
      <c r="CZ7" s="414"/>
      <c r="DA7" s="415"/>
      <c r="DB7" s="413">
        <v>26280920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1179835</v>
      </c>
      <c r="BO8" s="414"/>
      <c r="BP8" s="414"/>
      <c r="BQ8" s="414"/>
      <c r="BR8" s="414"/>
      <c r="BS8" s="414"/>
      <c r="BT8" s="414"/>
      <c r="BU8" s="415"/>
      <c r="BV8" s="413">
        <v>1245765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98611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-65930</v>
      </c>
      <c r="BO9" s="414"/>
      <c r="BP9" s="414"/>
      <c r="BQ9" s="414"/>
      <c r="BR9" s="414"/>
      <c r="BS9" s="414"/>
      <c r="BT9" s="414"/>
      <c r="BU9" s="415"/>
      <c r="BV9" s="413">
        <v>215280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15.8</v>
      </c>
      <c r="CU9" s="384"/>
      <c r="CV9" s="384"/>
      <c r="CW9" s="384"/>
      <c r="CX9" s="384"/>
      <c r="CY9" s="384"/>
      <c r="CZ9" s="384"/>
      <c r="DA9" s="385"/>
      <c r="DB9" s="383">
        <v>16.5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101202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1227853</v>
      </c>
      <c r="BO10" s="414"/>
      <c r="BP10" s="414"/>
      <c r="BQ10" s="414"/>
      <c r="BR10" s="414"/>
      <c r="BS10" s="414"/>
      <c r="BT10" s="414"/>
      <c r="BU10" s="415"/>
      <c r="BV10" s="413">
        <v>1522274</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100314</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1246981</v>
      </c>
      <c r="BO12" s="414"/>
      <c r="BP12" s="414"/>
      <c r="BQ12" s="414"/>
      <c r="BR12" s="414"/>
      <c r="BS12" s="414"/>
      <c r="BT12" s="414"/>
      <c r="BU12" s="415"/>
      <c r="BV12" s="413">
        <v>1492365</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99813</v>
      </c>
      <c r="S13" s="515"/>
      <c r="T13" s="515"/>
      <c r="U13" s="515"/>
      <c r="V13" s="516"/>
      <c r="W13" s="502" t="s">
        <v>119</v>
      </c>
      <c r="X13" s="426"/>
      <c r="Y13" s="426"/>
      <c r="Z13" s="426"/>
      <c r="AA13" s="426"/>
      <c r="AB13" s="427"/>
      <c r="AC13" s="389">
        <v>3562</v>
      </c>
      <c r="AD13" s="390"/>
      <c r="AE13" s="390"/>
      <c r="AF13" s="390"/>
      <c r="AG13" s="391"/>
      <c r="AH13" s="389">
        <v>4586</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-85058</v>
      </c>
      <c r="BO13" s="414"/>
      <c r="BP13" s="414"/>
      <c r="BQ13" s="414"/>
      <c r="BR13" s="414"/>
      <c r="BS13" s="414"/>
      <c r="BT13" s="414"/>
      <c r="BU13" s="415"/>
      <c r="BV13" s="413">
        <v>245189</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10</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101037</v>
      </c>
      <c r="S14" s="515"/>
      <c r="T14" s="515"/>
      <c r="U14" s="515"/>
      <c r="V14" s="516"/>
      <c r="W14" s="517"/>
      <c r="X14" s="429"/>
      <c r="Y14" s="429"/>
      <c r="Z14" s="429"/>
      <c r="AA14" s="429"/>
      <c r="AB14" s="430"/>
      <c r="AC14" s="507">
        <v>7.4</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64</v>
      </c>
      <c r="CU14" s="486"/>
      <c r="CV14" s="486"/>
      <c r="CW14" s="486"/>
      <c r="CX14" s="486"/>
      <c r="CY14" s="486"/>
      <c r="CZ14" s="486"/>
      <c r="DA14" s="487"/>
      <c r="DB14" s="518">
        <v>64.900000000000006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100538</v>
      </c>
      <c r="S15" s="515"/>
      <c r="T15" s="515"/>
      <c r="U15" s="515"/>
      <c r="V15" s="516"/>
      <c r="W15" s="502" t="s">
        <v>126</v>
      </c>
      <c r="X15" s="426"/>
      <c r="Y15" s="426"/>
      <c r="Z15" s="426"/>
      <c r="AA15" s="426"/>
      <c r="AB15" s="427"/>
      <c r="AC15" s="389">
        <v>14218</v>
      </c>
      <c r="AD15" s="390"/>
      <c r="AE15" s="390"/>
      <c r="AF15" s="390"/>
      <c r="AG15" s="391"/>
      <c r="AH15" s="389">
        <v>16003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10074652</v>
      </c>
      <c r="BO15" s="409"/>
      <c r="BP15" s="409"/>
      <c r="BQ15" s="409"/>
      <c r="BR15" s="409"/>
      <c r="BS15" s="409"/>
      <c r="BT15" s="409"/>
      <c r="BU15" s="410"/>
      <c r="BV15" s="408">
        <v>9668418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29.7</v>
      </c>
      <c r="AD16" s="508"/>
      <c r="AE16" s="508"/>
      <c r="AF16" s="508"/>
      <c r="AG16" s="509"/>
      <c r="AH16" s="507">
        <v>30.6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20429369</v>
      </c>
      <c r="BO16" s="414"/>
      <c r="BP16" s="414"/>
      <c r="BQ16" s="414"/>
      <c r="BR16" s="414"/>
      <c r="BS16" s="414"/>
      <c r="BT16" s="414"/>
      <c r="BU16" s="415"/>
      <c r="BV16" s="413">
        <v>19732429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30039</v>
      </c>
      <c r="AD17" s="390"/>
      <c r="AE17" s="390"/>
      <c r="AF17" s="390"/>
      <c r="AG17" s="391"/>
      <c r="AH17" s="389">
        <v>31396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12735386</v>
      </c>
      <c r="BO17" s="414"/>
      <c r="BP17" s="414"/>
      <c r="BQ17" s="414"/>
      <c r="BR17" s="414"/>
      <c r="BS17" s="414"/>
      <c r="BT17" s="414"/>
      <c r="BU17" s="415"/>
      <c r="BV17" s="413">
        <v>12363433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533.1</v>
      </c>
      <c r="M18" s="478"/>
      <c r="N18" s="478"/>
      <c r="O18" s="478"/>
      <c r="P18" s="478"/>
      <c r="Q18" s="478"/>
      <c r="R18" s="479"/>
      <c r="S18" s="479"/>
      <c r="T18" s="479"/>
      <c r="U18" s="479"/>
      <c r="V18" s="480"/>
      <c r="W18" s="494"/>
      <c r="X18" s="495"/>
      <c r="Y18" s="495"/>
      <c r="Z18" s="495"/>
      <c r="AA18" s="495"/>
      <c r="AB18" s="503"/>
      <c r="AC18" s="377">
        <v>62.8</v>
      </c>
      <c r="AD18" s="378"/>
      <c r="AE18" s="378"/>
      <c r="AF18" s="378"/>
      <c r="AG18" s="481"/>
      <c r="AH18" s="377">
        <v>60.1</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23244453</v>
      </c>
      <c r="BO18" s="414"/>
      <c r="BP18" s="414"/>
      <c r="BQ18" s="414"/>
      <c r="BR18" s="414"/>
      <c r="BS18" s="414"/>
      <c r="BT18" s="414"/>
      <c r="BU18" s="415"/>
      <c r="BV18" s="413">
        <v>23171265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185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31581171</v>
      </c>
      <c r="BO19" s="414"/>
      <c r="BP19" s="414"/>
      <c r="BQ19" s="414"/>
      <c r="BR19" s="414"/>
      <c r="BS19" s="414"/>
      <c r="BT19" s="414"/>
      <c r="BU19" s="415"/>
      <c r="BV19" s="413">
        <v>31789290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34186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54043679</v>
      </c>
      <c r="BO23" s="414"/>
      <c r="BP23" s="414"/>
      <c r="BQ23" s="414"/>
      <c r="BR23" s="414"/>
      <c r="BS23" s="414"/>
      <c r="BT23" s="414"/>
      <c r="BU23" s="415"/>
      <c r="BV23" s="413">
        <v>50464066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6636</v>
      </c>
      <c r="R24" s="390"/>
      <c r="S24" s="390"/>
      <c r="T24" s="390"/>
      <c r="U24" s="390"/>
      <c r="V24" s="391"/>
      <c r="W24" s="455"/>
      <c r="X24" s="446"/>
      <c r="Y24" s="447"/>
      <c r="Z24" s="386" t="s">
        <v>149</v>
      </c>
      <c r="AA24" s="387"/>
      <c r="AB24" s="387"/>
      <c r="AC24" s="387"/>
      <c r="AD24" s="387"/>
      <c r="AE24" s="387"/>
      <c r="AF24" s="387"/>
      <c r="AG24" s="388"/>
      <c r="AH24" s="389">
        <v>774</v>
      </c>
      <c r="AI24" s="390"/>
      <c r="AJ24" s="390"/>
      <c r="AK24" s="390"/>
      <c r="AL24" s="391"/>
      <c r="AM24" s="389">
        <v>2308842</v>
      </c>
      <c r="AN24" s="390"/>
      <c r="AO24" s="390"/>
      <c r="AP24" s="390"/>
      <c r="AQ24" s="390"/>
      <c r="AR24" s="391"/>
      <c r="AS24" s="389">
        <v>2983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36531108</v>
      </c>
      <c r="BO24" s="414"/>
      <c r="BP24" s="414"/>
      <c r="BQ24" s="414"/>
      <c r="BR24" s="414"/>
      <c r="BS24" s="414"/>
      <c r="BT24" s="414"/>
      <c r="BU24" s="415"/>
      <c r="BV24" s="413">
        <v>35348195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2</v>
      </c>
      <c r="M25" s="390"/>
      <c r="N25" s="390"/>
      <c r="O25" s="390"/>
      <c r="P25" s="391"/>
      <c r="Q25" s="389">
        <v>6188</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7467237</v>
      </c>
      <c r="BO25" s="409"/>
      <c r="BP25" s="409"/>
      <c r="BQ25" s="409"/>
      <c r="BR25" s="409"/>
      <c r="BS25" s="409"/>
      <c r="BT25" s="409"/>
      <c r="BU25" s="410"/>
      <c r="BV25" s="408">
        <v>9548567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6045</v>
      </c>
      <c r="R26" s="390"/>
      <c r="S26" s="390"/>
      <c r="T26" s="390"/>
      <c r="U26" s="390"/>
      <c r="V26" s="391"/>
      <c r="W26" s="455"/>
      <c r="X26" s="446"/>
      <c r="Y26" s="447"/>
      <c r="Z26" s="386" t="s">
        <v>155</v>
      </c>
      <c r="AA26" s="468"/>
      <c r="AB26" s="468"/>
      <c r="AC26" s="468"/>
      <c r="AD26" s="468"/>
      <c r="AE26" s="468"/>
      <c r="AF26" s="468"/>
      <c r="AG26" s="469"/>
      <c r="AH26" s="389">
        <v>69</v>
      </c>
      <c r="AI26" s="390"/>
      <c r="AJ26" s="390"/>
      <c r="AK26" s="390"/>
      <c r="AL26" s="391"/>
      <c r="AM26" s="389">
        <v>189474</v>
      </c>
      <c r="AN26" s="390"/>
      <c r="AO26" s="390"/>
      <c r="AP26" s="390"/>
      <c r="AQ26" s="390"/>
      <c r="AR26" s="391"/>
      <c r="AS26" s="389">
        <v>2746</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4980</v>
      </c>
      <c r="R27" s="390"/>
      <c r="S27" s="390"/>
      <c r="T27" s="390"/>
      <c r="U27" s="390"/>
      <c r="V27" s="391"/>
      <c r="W27" s="455"/>
      <c r="X27" s="446"/>
      <c r="Y27" s="447"/>
      <c r="Z27" s="386" t="s">
        <v>158</v>
      </c>
      <c r="AA27" s="387"/>
      <c r="AB27" s="387"/>
      <c r="AC27" s="387"/>
      <c r="AD27" s="387"/>
      <c r="AE27" s="387"/>
      <c r="AF27" s="387"/>
      <c r="AG27" s="388"/>
      <c r="AH27" s="389">
        <v>18</v>
      </c>
      <c r="AI27" s="390"/>
      <c r="AJ27" s="390"/>
      <c r="AK27" s="390"/>
      <c r="AL27" s="391"/>
      <c r="AM27" s="389">
        <v>56328</v>
      </c>
      <c r="AN27" s="390"/>
      <c r="AO27" s="390"/>
      <c r="AP27" s="390"/>
      <c r="AQ27" s="390"/>
      <c r="AR27" s="391"/>
      <c r="AS27" s="389">
        <v>3129</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906912</v>
      </c>
      <c r="BO27" s="417"/>
      <c r="BP27" s="417"/>
      <c r="BQ27" s="417"/>
      <c r="BR27" s="417"/>
      <c r="BS27" s="417"/>
      <c r="BT27" s="417"/>
      <c r="BU27" s="418"/>
      <c r="BV27" s="416">
        <v>906812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4280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3841983</v>
      </c>
      <c r="BO28" s="409"/>
      <c r="BP28" s="409"/>
      <c r="BQ28" s="409"/>
      <c r="BR28" s="409"/>
      <c r="BS28" s="409"/>
      <c r="BT28" s="409"/>
      <c r="BU28" s="410"/>
      <c r="BV28" s="408">
        <v>3861111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25</v>
      </c>
      <c r="M29" s="390"/>
      <c r="N29" s="390"/>
      <c r="O29" s="390"/>
      <c r="P29" s="391"/>
      <c r="Q29" s="389">
        <v>3960</v>
      </c>
      <c r="R29" s="390"/>
      <c r="S29" s="390"/>
      <c r="T29" s="390"/>
      <c r="U29" s="390"/>
      <c r="V29" s="391"/>
      <c r="W29" s="456"/>
      <c r="X29" s="457"/>
      <c r="Y29" s="458"/>
      <c r="Z29" s="386" t="s">
        <v>165</v>
      </c>
      <c r="AA29" s="387"/>
      <c r="AB29" s="387"/>
      <c r="AC29" s="387"/>
      <c r="AD29" s="387"/>
      <c r="AE29" s="387"/>
      <c r="AF29" s="387"/>
      <c r="AG29" s="388"/>
      <c r="AH29" s="389">
        <v>792</v>
      </c>
      <c r="AI29" s="390"/>
      <c r="AJ29" s="390"/>
      <c r="AK29" s="390"/>
      <c r="AL29" s="391"/>
      <c r="AM29" s="389">
        <v>2365170</v>
      </c>
      <c r="AN29" s="390"/>
      <c r="AO29" s="390"/>
      <c r="AP29" s="390"/>
      <c r="AQ29" s="390"/>
      <c r="AR29" s="391"/>
      <c r="AS29" s="389">
        <v>2986</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1798959</v>
      </c>
      <c r="BO29" s="414"/>
      <c r="BP29" s="414"/>
      <c r="BQ29" s="414"/>
      <c r="BR29" s="414"/>
      <c r="BS29" s="414"/>
      <c r="BT29" s="414"/>
      <c r="BU29" s="415"/>
      <c r="BV29" s="413">
        <v>1348524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2997106</v>
      </c>
      <c r="BO30" s="417"/>
      <c r="BP30" s="417"/>
      <c r="BQ30" s="417"/>
      <c r="BR30" s="417"/>
      <c r="BS30" s="417"/>
      <c r="BT30" s="417"/>
      <c r="BU30" s="418"/>
      <c r="BV30" s="416">
        <v>3338395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新潟県後期高齢者医療広域連合　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公益財団法人　新発田市勤労者福祉サービスセンター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国民健康保険事業特別会計（施設勘定）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新潟県後期高齢者医療広域連合　後期高齢者医療特別会計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株式会社　エフエムしばた</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コミュニティバス事業特別会計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IF('各会計、関係団体の財政状況及び健全化判断比率'!B35="","",'各会計、関係団体の財政状況及び健全化判断比率'!B35)</f>
        <v>下水道事業特別会計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新発田地域広域事務組合　一般会計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下越土地開発公社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IF('各会計、関係団体の財政状況及び健全化判断比率'!B36="","",'各会計、関係団体の財政状況及び健全化判断比率'!B36)</f>
        <v>宅地造成事業特別会計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新発田地域広域事務組合　ごみ処理事業特別会計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株式会社　紫雲寺記念館</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IF('各会計、関係団体の財政状況及び健全化判断比率'!B37="","",'各会計、関係団体の財政状況及び健全化判断比率'!B37)</f>
        <v>西部工業団地造成事業特別会計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新発田地域広域事務組合　し尿処理事業特別会計</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紫雲寺風力発電　株式会社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14</v>
      </c>
      <c r="BF39" s="373"/>
      <c r="BG39" s="372" t="str">
        <f>IF('各会計、関係団体の財政状況及び健全化判断比率'!B38="","",'各会計、関係団体の財政状況及び健全化判断比率'!B38)</f>
        <v>食品工業団地造成事業特別会計</v>
      </c>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新発田地域広域事務組合　まちづくり事業特別会計</v>
      </c>
      <c r="BZ39" s="372"/>
      <c r="CA39" s="372"/>
      <c r="CB39" s="372"/>
      <c r="CC39" s="372"/>
      <c r="CD39" s="372"/>
      <c r="CE39" s="372"/>
      <c r="CF39" s="372"/>
      <c r="CG39" s="372"/>
      <c r="CH39" s="372"/>
      <c r="CI39" s="372"/>
      <c r="CJ39" s="372"/>
      <c r="CK39" s="372"/>
      <c r="CL39" s="372"/>
      <c r="CM39" s="372"/>
      <c r="CN39" s="165"/>
      <c r="CO39" s="373">
        <f t="shared" si="3"/>
        <v>30</v>
      </c>
      <c r="CP39" s="373"/>
      <c r="CQ39" s="372" t="str">
        <f>IF('各会計、関係団体の財政状況及び健全化判断比率'!BS12="","",'各会計、関係団体の財政状況及び健全化判断比率'!BS12)</f>
        <v>一般社団法人　新発田市観光協会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新発田地域広域事務組合　介護保険事業特別会計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新発田地域老人福祉保健事務組合　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新発田地域老人福祉保健事務組合　保健施設特別会計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下越障害福祉事務組合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534</v>
      </c>
      <c r="D34" s="1181"/>
      <c r="E34" s="1182"/>
      <c r="F34" s="32">
        <v>7.36</v>
      </c>
      <c r="G34" s="33">
        <v>3.98</v>
      </c>
      <c r="H34" s="33">
        <v>3.9</v>
      </c>
      <c r="I34" s="33">
        <v>4.74</v>
      </c>
      <c r="J34" s="34">
        <v>4.4800000000000004</v>
      </c>
      <c r="K34" s="22"/>
      <c r="L34" s="22"/>
      <c r="M34" s="22"/>
      <c r="N34" s="22"/>
      <c r="O34" s="22"/>
      <c r="P34" s="22"/>
    </row>
    <row r="35" spans="1:16" ht="39" customHeight="1">
      <c r="A35" s="22"/>
      <c r="B35" s="35"/>
      <c r="C35" s="1175" t="s">
        <v>535</v>
      </c>
      <c r="D35" s="1176"/>
      <c r="E35" s="1177"/>
      <c r="F35" s="36">
        <v>1.95</v>
      </c>
      <c r="G35" s="37">
        <v>1.7</v>
      </c>
      <c r="H35" s="37">
        <v>2.0099999999999998</v>
      </c>
      <c r="I35" s="37">
        <v>1.88</v>
      </c>
      <c r="J35" s="38">
        <v>2.5299999999999998</v>
      </c>
      <c r="K35" s="22"/>
      <c r="L35" s="22"/>
      <c r="M35" s="22"/>
      <c r="N35" s="22"/>
      <c r="O35" s="22"/>
      <c r="P35" s="22"/>
    </row>
    <row r="36" spans="1:16" ht="39" customHeight="1">
      <c r="A36" s="22"/>
      <c r="B36" s="35"/>
      <c r="C36" s="1175" t="s">
        <v>536</v>
      </c>
      <c r="D36" s="1176"/>
      <c r="E36" s="1177"/>
      <c r="F36" s="36">
        <v>1.24</v>
      </c>
      <c r="G36" s="37">
        <v>0.59</v>
      </c>
      <c r="H36" s="37">
        <v>1.1499999999999999</v>
      </c>
      <c r="I36" s="37">
        <v>0.51</v>
      </c>
      <c r="J36" s="38">
        <v>1.1100000000000001</v>
      </c>
      <c r="K36" s="22"/>
      <c r="L36" s="22"/>
      <c r="M36" s="22"/>
      <c r="N36" s="22"/>
      <c r="O36" s="22"/>
      <c r="P36" s="22"/>
    </row>
    <row r="37" spans="1:16" ht="39" customHeight="1">
      <c r="A37" s="22"/>
      <c r="B37" s="35"/>
      <c r="C37" s="1175" t="s">
        <v>537</v>
      </c>
      <c r="D37" s="1176"/>
      <c r="E37" s="1177"/>
      <c r="F37" s="36">
        <v>0.48</v>
      </c>
      <c r="G37" s="37">
        <v>0.56999999999999995</v>
      </c>
      <c r="H37" s="37">
        <v>0.8</v>
      </c>
      <c r="I37" s="37">
        <v>0.76</v>
      </c>
      <c r="J37" s="38">
        <v>0.92</v>
      </c>
      <c r="K37" s="22"/>
      <c r="L37" s="22"/>
      <c r="M37" s="22"/>
      <c r="N37" s="22"/>
      <c r="O37" s="22"/>
      <c r="P37" s="22"/>
    </row>
    <row r="38" spans="1:16" ht="39" customHeight="1">
      <c r="A38" s="22"/>
      <c r="B38" s="35"/>
      <c r="C38" s="1175" t="s">
        <v>538</v>
      </c>
      <c r="D38" s="1176"/>
      <c r="E38" s="1177"/>
      <c r="F38" s="36">
        <v>0.28999999999999998</v>
      </c>
      <c r="G38" s="37">
        <v>0.28999999999999998</v>
      </c>
      <c r="H38" s="37">
        <v>0.57999999999999996</v>
      </c>
      <c r="I38" s="37">
        <v>0.51</v>
      </c>
      <c r="J38" s="38">
        <v>0.49</v>
      </c>
      <c r="K38" s="22"/>
      <c r="L38" s="22"/>
      <c r="M38" s="22"/>
      <c r="N38" s="22"/>
      <c r="O38" s="22"/>
      <c r="P38" s="22"/>
    </row>
    <row r="39" spans="1:16" ht="39" customHeight="1">
      <c r="A39" s="22"/>
      <c r="B39" s="35"/>
      <c r="C39" s="1175" t="s">
        <v>539</v>
      </c>
      <c r="D39" s="1176"/>
      <c r="E39" s="1177"/>
      <c r="F39" s="36">
        <v>0</v>
      </c>
      <c r="G39" s="37">
        <v>0</v>
      </c>
      <c r="H39" s="37">
        <v>0</v>
      </c>
      <c r="I39" s="37">
        <v>0</v>
      </c>
      <c r="J39" s="38">
        <v>0</v>
      </c>
      <c r="K39" s="22"/>
      <c r="L39" s="22"/>
      <c r="M39" s="22"/>
      <c r="N39" s="22"/>
      <c r="O39" s="22"/>
      <c r="P39" s="22"/>
    </row>
    <row r="40" spans="1:16" ht="39" customHeight="1">
      <c r="A40" s="22"/>
      <c r="B40" s="35"/>
      <c r="C40" s="1175" t="s">
        <v>540</v>
      </c>
      <c r="D40" s="1176"/>
      <c r="E40" s="1177"/>
      <c r="F40" s="36">
        <v>0</v>
      </c>
      <c r="G40" s="37">
        <v>0</v>
      </c>
      <c r="H40" s="37">
        <v>0</v>
      </c>
      <c r="I40" s="37">
        <v>0</v>
      </c>
      <c r="J40" s="38">
        <v>0</v>
      </c>
      <c r="K40" s="22"/>
      <c r="L40" s="22"/>
      <c r="M40" s="22"/>
      <c r="N40" s="22"/>
      <c r="O40" s="22"/>
      <c r="P40" s="22"/>
    </row>
    <row r="41" spans="1:16" ht="39" customHeight="1">
      <c r="A41" s="22"/>
      <c r="B41" s="35"/>
      <c r="C41" s="1175" t="s">
        <v>541</v>
      </c>
      <c r="D41" s="1176"/>
      <c r="E41" s="1177"/>
      <c r="F41" s="36">
        <v>0</v>
      </c>
      <c r="G41" s="37">
        <v>0</v>
      </c>
      <c r="H41" s="37">
        <v>0</v>
      </c>
      <c r="I41" s="37">
        <v>0</v>
      </c>
      <c r="J41" s="38">
        <v>0</v>
      </c>
      <c r="K41" s="22"/>
      <c r="L41" s="22"/>
      <c r="M41" s="22"/>
      <c r="N41" s="22"/>
      <c r="O41" s="22"/>
      <c r="P41" s="22"/>
    </row>
    <row r="42" spans="1:16" ht="39" customHeight="1">
      <c r="A42" s="22"/>
      <c r="B42" s="39"/>
      <c r="C42" s="1175" t="s">
        <v>542</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543</v>
      </c>
      <c r="D43" s="1179"/>
      <c r="E43" s="1180"/>
      <c r="F43" s="41">
        <v>0.01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5344</v>
      </c>
      <c r="L45" s="60">
        <v>5313</v>
      </c>
      <c r="M45" s="60">
        <v>5490</v>
      </c>
      <c r="N45" s="60">
        <v>5393</v>
      </c>
      <c r="O45" s="61">
        <v>5146</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1152</v>
      </c>
      <c r="L48" s="64">
        <v>1461</v>
      </c>
      <c r="M48" s="64">
        <v>1495</v>
      </c>
      <c r="N48" s="64">
        <v>1507</v>
      </c>
      <c r="O48" s="65">
        <v>1522</v>
      </c>
      <c r="P48" s="48"/>
      <c r="Q48" s="48"/>
      <c r="R48" s="48"/>
      <c r="S48" s="48"/>
      <c r="T48" s="48"/>
      <c r="U48" s="48"/>
    </row>
    <row r="49" spans="1:21" ht="30.75" customHeight="1">
      <c r="A49" s="48"/>
      <c r="B49" s="1193"/>
      <c r="C49" s="1194"/>
      <c r="D49" s="62"/>
      <c r="E49" s="1185" t="s">
        <v>15</v>
      </c>
      <c r="F49" s="1185"/>
      <c r="G49" s="1185"/>
      <c r="H49" s="1185"/>
      <c r="I49" s="1185"/>
      <c r="J49" s="1186"/>
      <c r="K49" s="63">
        <v>848</v>
      </c>
      <c r="L49" s="64">
        <v>531</v>
      </c>
      <c r="M49" s="64">
        <v>351</v>
      </c>
      <c r="N49" s="64">
        <v>281</v>
      </c>
      <c r="O49" s="65">
        <v>192</v>
      </c>
      <c r="P49" s="48"/>
      <c r="Q49" s="48"/>
      <c r="R49" s="48"/>
      <c r="S49" s="48"/>
      <c r="T49" s="48"/>
      <c r="U49" s="48"/>
    </row>
    <row r="50" spans="1:21" ht="30.75" customHeight="1">
      <c r="A50" s="48"/>
      <c r="B50" s="1193"/>
      <c r="C50" s="1194"/>
      <c r="D50" s="62"/>
      <c r="E50" s="1185" t="s">
        <v>16</v>
      </c>
      <c r="F50" s="1185"/>
      <c r="G50" s="1185"/>
      <c r="H50" s="1185"/>
      <c r="I50" s="1185"/>
      <c r="J50" s="1186"/>
      <c r="K50" s="63">
        <v>46</v>
      </c>
      <c r="L50" s="64">
        <v>42</v>
      </c>
      <c r="M50" s="64">
        <v>38</v>
      </c>
      <c r="N50" s="64">
        <v>35</v>
      </c>
      <c r="O50" s="65">
        <v>5</v>
      </c>
      <c r="P50" s="48"/>
      <c r="Q50" s="48"/>
      <c r="R50" s="48"/>
      <c r="S50" s="48"/>
      <c r="T50" s="48"/>
      <c r="U50" s="48"/>
    </row>
    <row r="51" spans="1:21" ht="30.75" customHeight="1">
      <c r="A51" s="48"/>
      <c r="B51" s="1195"/>
      <c r="C51" s="1196"/>
      <c r="D51" s="66"/>
      <c r="E51" s="1185" t="s">
        <v>17</v>
      </c>
      <c r="F51" s="1185"/>
      <c r="G51" s="1185"/>
      <c r="H51" s="1185"/>
      <c r="I51" s="1185"/>
      <c r="J51" s="1186"/>
      <c r="K51" s="63">
        <v>0</v>
      </c>
      <c r="L51" s="64">
        <v>2</v>
      </c>
      <c r="M51" s="64">
        <v>2</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5040</v>
      </c>
      <c r="L52" s="64">
        <v>4985</v>
      </c>
      <c r="M52" s="64">
        <v>5119</v>
      </c>
      <c r="N52" s="64">
        <v>5375</v>
      </c>
      <c r="O52" s="65">
        <v>5303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2350</v>
      </c>
      <c r="L53" s="69">
        <v>2364</v>
      </c>
      <c r="M53" s="69">
        <v>2257</v>
      </c>
      <c r="N53" s="69">
        <v>1841</v>
      </c>
      <c r="O53" s="70">
        <v>1562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1" t="s">
        <v>23</v>
      </c>
      <c r="C41" s="1212"/>
      <c r="D41" s="81"/>
      <c r="E41" s="1213" t="s">
        <v>24</v>
      </c>
      <c r="F41" s="1213"/>
      <c r="G41" s="1213"/>
      <c r="H41" s="1214"/>
      <c r="I41" s="82">
        <v>48817</v>
      </c>
      <c r="J41" s="83">
        <v>48818</v>
      </c>
      <c r="K41" s="83">
        <v>50638</v>
      </c>
      <c r="L41" s="83">
        <v>50534</v>
      </c>
      <c r="M41" s="84">
        <v>54099</v>
      </c>
    </row>
    <row r="42" spans="2:13" ht="27.75" customHeight="1">
      <c r="B42" s="1201"/>
      <c r="C42" s="1202"/>
      <c r="D42" s="85"/>
      <c r="E42" s="1205" t="s">
        <v>25</v>
      </c>
      <c r="F42" s="1205"/>
      <c r="G42" s="1205"/>
      <c r="H42" s="1206"/>
      <c r="I42" s="86">
        <v>265</v>
      </c>
      <c r="J42" s="87">
        <v>196</v>
      </c>
      <c r="K42" s="87">
        <v>233</v>
      </c>
      <c r="L42" s="87">
        <v>36</v>
      </c>
      <c r="M42" s="88">
        <v>32</v>
      </c>
    </row>
    <row r="43" spans="2:13" ht="27.75" customHeight="1">
      <c r="B43" s="1201"/>
      <c r="C43" s="1202"/>
      <c r="D43" s="85"/>
      <c r="E43" s="1205" t="s">
        <v>26</v>
      </c>
      <c r="F43" s="1205"/>
      <c r="G43" s="1205"/>
      <c r="H43" s="1206"/>
      <c r="I43" s="86">
        <v>24017</v>
      </c>
      <c r="J43" s="87">
        <v>25108</v>
      </c>
      <c r="K43" s="87">
        <v>26266</v>
      </c>
      <c r="L43" s="87">
        <v>27454</v>
      </c>
      <c r="M43" s="88">
        <v>26884</v>
      </c>
    </row>
    <row r="44" spans="2:13" ht="27.75" customHeight="1">
      <c r="B44" s="1201"/>
      <c r="C44" s="1202"/>
      <c r="D44" s="85"/>
      <c r="E44" s="1205" t="s">
        <v>27</v>
      </c>
      <c r="F44" s="1205"/>
      <c r="G44" s="1205"/>
      <c r="H44" s="1206"/>
      <c r="I44" s="86">
        <v>1219</v>
      </c>
      <c r="J44" s="87">
        <v>826</v>
      </c>
      <c r="K44" s="87">
        <v>613</v>
      </c>
      <c r="L44" s="87">
        <v>426</v>
      </c>
      <c r="M44" s="88">
        <v>315</v>
      </c>
    </row>
    <row r="45" spans="2:13" ht="27.75" customHeight="1">
      <c r="B45" s="1201"/>
      <c r="C45" s="1202"/>
      <c r="D45" s="85"/>
      <c r="E45" s="1205" t="s">
        <v>28</v>
      </c>
      <c r="F45" s="1205"/>
      <c r="G45" s="1205"/>
      <c r="H45" s="1206"/>
      <c r="I45" s="86">
        <v>6451</v>
      </c>
      <c r="J45" s="87">
        <v>6151</v>
      </c>
      <c r="K45" s="87">
        <v>5627</v>
      </c>
      <c r="L45" s="87">
        <v>5027</v>
      </c>
      <c r="M45" s="88">
        <v>5189</v>
      </c>
    </row>
    <row r="46" spans="2:13" ht="27.75" customHeight="1">
      <c r="B46" s="1201"/>
      <c r="C46" s="1202"/>
      <c r="D46" s="85"/>
      <c r="E46" s="1205" t="s">
        <v>29</v>
      </c>
      <c r="F46" s="1205"/>
      <c r="G46" s="1205"/>
      <c r="H46" s="1206"/>
      <c r="I46" s="86">
        <v>89</v>
      </c>
      <c r="J46" s="87">
        <v>38</v>
      </c>
      <c r="K46" s="87">
        <v>3</v>
      </c>
      <c r="L46" s="87" t="s">
        <v>486</v>
      </c>
      <c r="M46" s="88" t="s">
        <v>486</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9195</v>
      </c>
      <c r="J49" s="87">
        <v>9618</v>
      </c>
      <c r="K49" s="87">
        <v>9848</v>
      </c>
      <c r="L49" s="87">
        <v>9765</v>
      </c>
      <c r="M49" s="88">
        <v>10038</v>
      </c>
    </row>
    <row r="50" spans="2:13" ht="27.75" customHeight="1">
      <c r="B50" s="1201"/>
      <c r="C50" s="1202"/>
      <c r="D50" s="85"/>
      <c r="E50" s="1205" t="s">
        <v>34</v>
      </c>
      <c r="F50" s="1205"/>
      <c r="G50" s="1205"/>
      <c r="H50" s="1206"/>
      <c r="I50" s="86">
        <v>5780</v>
      </c>
      <c r="J50" s="87">
        <v>5356</v>
      </c>
      <c r="K50" s="87">
        <v>4322</v>
      </c>
      <c r="L50" s="87">
        <v>4024</v>
      </c>
      <c r="M50" s="88">
        <v>3859</v>
      </c>
    </row>
    <row r="51" spans="2:13" ht="27.75" customHeight="1">
      <c r="B51" s="1203"/>
      <c r="C51" s="1204"/>
      <c r="D51" s="85"/>
      <c r="E51" s="1205" t="s">
        <v>35</v>
      </c>
      <c r="F51" s="1205"/>
      <c r="G51" s="1205"/>
      <c r="H51" s="1206"/>
      <c r="I51" s="86">
        <v>51992</v>
      </c>
      <c r="J51" s="87">
        <v>53120</v>
      </c>
      <c r="K51" s="87">
        <v>55977</v>
      </c>
      <c r="L51" s="87">
        <v>55841</v>
      </c>
      <c r="M51" s="88">
        <v>58915</v>
      </c>
    </row>
    <row r="52" spans="2:13" ht="27.75" customHeight="1" thickBot="1">
      <c r="B52" s="1207" t="s">
        <v>36</v>
      </c>
      <c r="C52" s="1208"/>
      <c r="D52" s="90"/>
      <c r="E52" s="1209" t="s">
        <v>37</v>
      </c>
      <c r="F52" s="1209"/>
      <c r="G52" s="1209"/>
      <c r="H52" s="1210"/>
      <c r="I52" s="91">
        <v>13892</v>
      </c>
      <c r="J52" s="92">
        <v>13044</v>
      </c>
      <c r="K52" s="92">
        <v>13231</v>
      </c>
      <c r="L52" s="92">
        <v>13848</v>
      </c>
      <c r="M52" s="93">
        <v>13707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571</v>
      </c>
      <c r="H51" s="1228"/>
      <c r="I51" s="1233" t="s">
        <v>572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573</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574</v>
      </c>
      <c r="H55" s="1239"/>
      <c r="I55" s="1237" t="s">
        <v>572</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47" t="s">
        <v>579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571</v>
      </c>
      <c r="H73" s="1228"/>
      <c r="I73" s="1233" t="s">
        <v>572</v>
      </c>
      <c r="J73" s="1233"/>
      <c r="K73" s="1248">
        <v>65.7</v>
      </c>
      <c r="L73" s="1248">
        <v>60.8</v>
      </c>
      <c r="M73" s="1236">
        <v>61</v>
      </c>
      <c r="N73" s="1236">
        <v>64.900000000000006</v>
      </c>
      <c r="O73" s="1236">
        <v>64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578</v>
      </c>
      <c r="J75" s="1237"/>
      <c r="K75" s="1249">
        <v>11.8</v>
      </c>
      <c r="L75" s="1249">
        <v>11.3</v>
      </c>
      <c r="M75" s="1249">
        <v>10.8</v>
      </c>
      <c r="N75" s="1249">
        <v>10</v>
      </c>
      <c r="O75" s="1249">
        <v>8.6999999999999993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574</v>
      </c>
      <c r="H77" s="1239"/>
      <c r="I77" s="1237" t="s">
        <v>572</v>
      </c>
      <c r="J77" s="1237"/>
      <c r="K77" s="1248">
        <v>55.5</v>
      </c>
      <c r="L77" s="1248">
        <v>46.1</v>
      </c>
      <c r="M77" s="1236">
        <v>37.6</v>
      </c>
      <c r="N77" s="1236">
        <v>33.799999999999997</v>
      </c>
      <c r="O77" s="1236">
        <v>37.299999999999997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578</v>
      </c>
      <c r="J79" s="1246"/>
      <c r="K79" s="1251">
        <v>9.3000000000000007</v>
      </c>
      <c r="L79" s="1251">
        <v>8.5</v>
      </c>
      <c r="M79" s="1251">
        <v>7.9</v>
      </c>
      <c r="N79" s="1251">
        <v>7.1</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60523</v>
      </c>
      <c r="E3" s="116"/>
      <c r="F3" s="117">
        <v>41433</v>
      </c>
      <c r="G3" s="118"/>
      <c r="H3" s="119"/>
    </row>
    <row r="4" spans="1:8">
      <c r="A4" s="120"/>
      <c r="B4" s="121"/>
      <c r="C4" s="122"/>
      <c r="D4" s="123">
        <v>32614</v>
      </c>
      <c r="E4" s="124"/>
      <c r="F4" s="125">
        <v>22351</v>
      </c>
      <c r="G4" s="126"/>
      <c r="H4" s="127"/>
    </row>
    <row r="5" spans="1:8">
      <c r="A5" s="108" t="s">
        <v>520</v>
      </c>
      <c r="B5" s="113"/>
      <c r="C5" s="114"/>
      <c r="D5" s="115">
        <v>55933</v>
      </c>
      <c r="E5" s="116"/>
      <c r="F5" s="117">
        <v>43493</v>
      </c>
      <c r="G5" s="118"/>
      <c r="H5" s="119"/>
    </row>
    <row r="6" spans="1:8">
      <c r="A6" s="120"/>
      <c r="B6" s="121"/>
      <c r="C6" s="122"/>
      <c r="D6" s="123">
        <v>32400</v>
      </c>
      <c r="E6" s="124"/>
      <c r="F6" s="125">
        <v>23254</v>
      </c>
      <c r="G6" s="126"/>
      <c r="H6" s="127"/>
    </row>
    <row r="7" spans="1:8">
      <c r="A7" s="108" t="s">
        <v>521</v>
      </c>
      <c r="B7" s="113"/>
      <c r="C7" s="114"/>
      <c r="D7" s="115">
        <v>86473</v>
      </c>
      <c r="E7" s="116"/>
      <c r="F7" s="117">
        <v>50840</v>
      </c>
      <c r="G7" s="118"/>
      <c r="H7" s="119"/>
    </row>
    <row r="8" spans="1:8">
      <c r="A8" s="120"/>
      <c r="B8" s="121"/>
      <c r="C8" s="122"/>
      <c r="D8" s="123">
        <v>46580</v>
      </c>
      <c r="E8" s="124"/>
      <c r="F8" s="125">
        <v>25367</v>
      </c>
      <c r="G8" s="126"/>
      <c r="H8" s="127"/>
    </row>
    <row r="9" spans="1:8">
      <c r="A9" s="108" t="s">
        <v>522</v>
      </c>
      <c r="B9" s="113"/>
      <c r="C9" s="114"/>
      <c r="D9" s="115">
        <v>68401</v>
      </c>
      <c r="E9" s="116"/>
      <c r="F9" s="117">
        <v>53605</v>
      </c>
      <c r="G9" s="118"/>
      <c r="H9" s="119"/>
    </row>
    <row r="10" spans="1:8">
      <c r="A10" s="120"/>
      <c r="B10" s="121"/>
      <c r="C10" s="122"/>
      <c r="D10" s="123">
        <v>33848</v>
      </c>
      <c r="E10" s="124"/>
      <c r="F10" s="125">
        <v>28343</v>
      </c>
      <c r="G10" s="126"/>
      <c r="H10" s="127"/>
    </row>
    <row r="11" spans="1:8">
      <c r="A11" s="108" t="s">
        <v>523</v>
      </c>
      <c r="B11" s="113"/>
      <c r="C11" s="114"/>
      <c r="D11" s="115">
        <v>121568</v>
      </c>
      <c r="E11" s="116"/>
      <c r="F11" s="117">
        <v>54227</v>
      </c>
      <c r="G11" s="118"/>
      <c r="H11" s="119"/>
    </row>
    <row r="12" spans="1:8">
      <c r="A12" s="120"/>
      <c r="B12" s="121"/>
      <c r="C12" s="128"/>
      <c r="D12" s="123">
        <v>52934</v>
      </c>
      <c r="E12" s="124"/>
      <c r="F12" s="125">
        <v>29694</v>
      </c>
      <c r="G12" s="126"/>
      <c r="H12" s="127"/>
    </row>
    <row r="13" spans="1:8">
      <c r="A13" s="108"/>
      <c r="B13" s="113"/>
      <c r="C13" s="129"/>
      <c r="D13" s="130">
        <v>78580</v>
      </c>
      <c r="E13" s="131"/>
      <c r="F13" s="132">
        <v>48720</v>
      </c>
      <c r="G13" s="133"/>
      <c r="H13" s="119"/>
    </row>
    <row r="14" spans="1:8">
      <c r="A14" s="120"/>
      <c r="B14" s="121"/>
      <c r="C14" s="122"/>
      <c r="D14" s="123">
        <v>39675</v>
      </c>
      <c r="E14" s="124"/>
      <c r="F14" s="125">
        <v>25802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7.37</v>
      </c>
      <c r="C19" s="134">
        <f>ROUND(VALUE(SUBSTITUTE(実質収支比率等に係る経年分析!G$48,"▲","-")),2)</f>
        <v>3.99</v>
      </c>
      <c r="D19" s="134">
        <f>ROUND(VALUE(SUBSTITUTE(実質収支比率等に係る経年分析!H$48,"▲","-")),2)</f>
        <v>3.9</v>
      </c>
      <c r="E19" s="134">
        <f>ROUND(VALUE(SUBSTITUTE(実質収支比率等に係る経年分析!I$48,"▲","-")),2)</f>
        <v>4.74</v>
      </c>
      <c r="F19" s="134">
        <f>ROUND(VALUE(SUBSTITUTE(実質収支比率等に係る経年分析!J$48,"▲","-")),2)</f>
        <v>4.49</v>
      </c>
    </row>
    <row r="20" spans="1:11">
      <c r="A20" s="134" t="s">
        <v>42</v>
      </c>
      <c r="B20" s="134">
        <f>ROUND(VALUE(SUBSTITUTE(実質収支比率等に係る経年分析!F$47,"▲","-")),2)</f>
        <v>15.99</v>
      </c>
      <c r="C20" s="134">
        <f>ROUND(VALUE(SUBSTITUTE(実質収支比率等に係る経年分析!G$47,"▲","-")),2)</f>
        <v>16.52</v>
      </c>
      <c r="D20" s="134">
        <f>ROUND(VALUE(SUBSTITUTE(実質収支比率等に係る経年分析!H$47,"▲","-")),2)</f>
        <v>14.51</v>
      </c>
      <c r="E20" s="134">
        <f>ROUND(VALUE(SUBSTITUTE(実質収支比率等に係る経年分析!I$47,"▲","-")),2)</f>
        <v>14.69</v>
      </c>
      <c r="F20" s="134">
        <f>ROUND(VALUE(SUBSTITUTE(実質収支比率等に係る経年分析!J$47,"▲","-")),2)</f>
        <v>14.61</v>
      </c>
    </row>
    <row r="21" spans="1:11">
      <c r="A21" s="134" t="s">
        <v>43</v>
      </c>
      <c r="B21" s="134">
        <f>IF(ISNUMBER(VALUE(SUBSTITUTE(実質収支比率等に係る経年分析!F$49,"▲","-"))),ROUND(VALUE(SUBSTITUTE(実質収支比率等に係る経年分析!F$49,"▲","-")),2),NA())</f>
        <v>2.76</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-0.32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西部工業団地造成事業特別会計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1.1100000000000001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4.4800000000000004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5040</v>
      </c>
      <c r="E42" s="136"/>
      <c r="F42" s="136"/>
      <c r="G42" s="136">
        <f>'実質公債費比率（分子）の構造'!L$52</f>
        <v>4985</v>
      </c>
      <c r="H42" s="136"/>
      <c r="I42" s="136"/>
      <c r="J42" s="136">
        <f>'実質公債費比率（分子）の構造'!M$52</f>
        <v>5119</v>
      </c>
      <c r="K42" s="136"/>
      <c r="L42" s="136"/>
      <c r="M42" s="136">
        <f>'実質公債費比率（分子）の構造'!N$52</f>
        <v>5375</v>
      </c>
      <c r="N42" s="136"/>
      <c r="O42" s="136"/>
      <c r="P42" s="136">
        <f>'実質公債費比率（分子）の構造'!O$52</f>
        <v>5303</v>
      </c>
    </row>
    <row r="43" spans="1:16">
      <c r="A43" s="136" t="s">
        <v>51</v>
      </c>
      <c r="B43" s="136">
        <f>'実質公債費比率（分子）の構造'!K$51</f>
        <v>0</v>
      </c>
      <c r="C43" s="136"/>
      <c r="D43" s="136"/>
      <c r="E43" s="136">
        <f>'実質公債費比率（分子）の構造'!L$51</f>
        <v>2</v>
      </c>
      <c r="F43" s="136"/>
      <c r="G43" s="136"/>
      <c r="H43" s="136">
        <f>'実質公債費比率（分子）の構造'!M$51</f>
        <v>2</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46</v>
      </c>
      <c r="C44" s="136"/>
      <c r="D44" s="136"/>
      <c r="E44" s="136">
        <f>'実質公債費比率（分子）の構造'!L$50</f>
        <v>42</v>
      </c>
      <c r="F44" s="136"/>
      <c r="G44" s="136"/>
      <c r="H44" s="136">
        <f>'実質公債費比率（分子）の構造'!M$50</f>
        <v>38</v>
      </c>
      <c r="I44" s="136"/>
      <c r="J44" s="136"/>
      <c r="K44" s="136">
        <f>'実質公債費比率（分子）の構造'!N$50</f>
        <v>35</v>
      </c>
      <c r="L44" s="136"/>
      <c r="M44" s="136"/>
      <c r="N44" s="136">
        <f>'実質公債費比率（分子）の構造'!O$50</f>
        <v>5</v>
      </c>
      <c r="O44" s="136"/>
      <c r="P44" s="136"/>
    </row>
    <row r="45" spans="1:16">
      <c r="A45" s="136" t="s">
        <v>53</v>
      </c>
      <c r="B45" s="136">
        <f>'実質公債費比率（分子）の構造'!K$49</f>
        <v>848</v>
      </c>
      <c r="C45" s="136"/>
      <c r="D45" s="136"/>
      <c r="E45" s="136">
        <f>'実質公債費比率（分子）の構造'!L$49</f>
        <v>531</v>
      </c>
      <c r="F45" s="136"/>
      <c r="G45" s="136"/>
      <c r="H45" s="136">
        <f>'実質公債費比率（分子）の構造'!M$49</f>
        <v>351</v>
      </c>
      <c r="I45" s="136"/>
      <c r="J45" s="136"/>
      <c r="K45" s="136">
        <f>'実質公債費比率（分子）の構造'!N$49</f>
        <v>281</v>
      </c>
      <c r="L45" s="136"/>
      <c r="M45" s="136"/>
      <c r="N45" s="136">
        <f>'実質公債費比率（分子）の構造'!O$49</f>
        <v>192</v>
      </c>
      <c r="O45" s="136"/>
      <c r="P45" s="136"/>
    </row>
    <row r="46" spans="1:16">
      <c r="A46" s="136" t="s">
        <v>54</v>
      </c>
      <c r="B46" s="136">
        <f>'実質公債費比率（分子）の構造'!K$48</f>
        <v>1152</v>
      </c>
      <c r="C46" s="136"/>
      <c r="D46" s="136"/>
      <c r="E46" s="136">
        <f>'実質公債費比率（分子）の構造'!L$48</f>
        <v>1461</v>
      </c>
      <c r="F46" s="136"/>
      <c r="G46" s="136"/>
      <c r="H46" s="136">
        <f>'実質公債費比率（分子）の構造'!M$48</f>
        <v>1495</v>
      </c>
      <c r="I46" s="136"/>
      <c r="J46" s="136"/>
      <c r="K46" s="136">
        <f>'実質公債費比率（分子）の構造'!N$48</f>
        <v>1507</v>
      </c>
      <c r="L46" s="136"/>
      <c r="M46" s="136"/>
      <c r="N46" s="136">
        <f>'実質公債費比率（分子）の構造'!O$48</f>
        <v>1522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5344</v>
      </c>
      <c r="C49" s="136"/>
      <c r="D49" s="136"/>
      <c r="E49" s="136">
        <f>'実質公債費比率（分子）の構造'!L$45</f>
        <v>5313</v>
      </c>
      <c r="F49" s="136"/>
      <c r="G49" s="136"/>
      <c r="H49" s="136">
        <f>'実質公債費比率（分子）の構造'!M$45</f>
        <v>5490</v>
      </c>
      <c r="I49" s="136"/>
      <c r="J49" s="136"/>
      <c r="K49" s="136">
        <f>'実質公債費比率（分子）の構造'!N$45</f>
        <v>5393</v>
      </c>
      <c r="L49" s="136"/>
      <c r="M49" s="136"/>
      <c r="N49" s="136">
        <f>'実質公債費比率（分子）の構造'!O$45</f>
        <v>5146</v>
      </c>
      <c r="O49" s="136"/>
      <c r="P49" s="136"/>
    </row>
    <row r="50" spans="1:16">
      <c r="A50" s="136" t="s">
        <v>58</v>
      </c>
      <c r="B50" s="136" t="e">
        <f>NA()</f>
        <v>#N/A</v>
      </c>
      <c r="C50" s="136">
        <f>IF(ISNUMBER('実質公債費比率（分子）の構造'!K$53),'実質公債費比率（分子）の構造'!K$53,NA())</f>
        <v>2350</v>
      </c>
      <c r="D50" s="136" t="e">
        <f>NA()</f>
        <v>#N/A</v>
      </c>
      <c r="E50" s="136" t="e">
        <f>NA()</f>
        <v>#N/A</v>
      </c>
      <c r="F50" s="136">
        <f>IF(ISNUMBER('実質公債費比率（分子）の構造'!L$53),'実質公債費比率（分子）の構造'!L$53,NA())</f>
        <v>2364</v>
      </c>
      <c r="G50" s="136" t="e">
        <f>NA()</f>
        <v>#N/A</v>
      </c>
      <c r="H50" s="136" t="e">
        <f>NA()</f>
        <v>#N/A</v>
      </c>
      <c r="I50" s="136">
        <f>IF(ISNUMBER('実質公債費比率（分子）の構造'!M$53),'実質公債費比率（分子）の構造'!M$53,NA())</f>
        <v>2257</v>
      </c>
      <c r="J50" s="136" t="e">
        <f>NA()</f>
        <v>#N/A</v>
      </c>
      <c r="K50" s="136" t="e">
        <f>NA()</f>
        <v>#N/A</v>
      </c>
      <c r="L50" s="136">
        <f>IF(ISNUMBER('実質公債費比率（分子）の構造'!N$53),'実質公債費比率（分子）の構造'!N$53,NA())</f>
        <v>1841</v>
      </c>
      <c r="M50" s="136" t="e">
        <f>NA()</f>
        <v>#N/A</v>
      </c>
      <c r="N50" s="136" t="e">
        <f>NA()</f>
        <v>#N/A</v>
      </c>
      <c r="O50" s="136">
        <f>IF(ISNUMBER('実質公債費比率（分子）の構造'!O$53),'実質公債費比率（分子）の構造'!O$53,NA())</f>
        <v>1562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51992</v>
      </c>
      <c r="E56" s="135"/>
      <c r="F56" s="135"/>
      <c r="G56" s="135">
        <f>'将来負担比率（分子）の構造'!J$51</f>
        <v>53120</v>
      </c>
      <c r="H56" s="135"/>
      <c r="I56" s="135"/>
      <c r="J56" s="135">
        <f>'将来負担比率（分子）の構造'!K$51</f>
        <v>55977</v>
      </c>
      <c r="K56" s="135"/>
      <c r="L56" s="135"/>
      <c r="M56" s="135">
        <f>'将来負担比率（分子）の構造'!L$51</f>
        <v>55841</v>
      </c>
      <c r="N56" s="135"/>
      <c r="O56" s="135"/>
      <c r="P56" s="135">
        <f>'将来負担比率（分子）の構造'!M$51</f>
        <v>58915</v>
      </c>
    </row>
    <row r="57" spans="1:16">
      <c r="A57" s="135" t="s">
        <v>34</v>
      </c>
      <c r="B57" s="135"/>
      <c r="C57" s="135"/>
      <c r="D57" s="135">
        <f>'将来負担比率（分子）の構造'!I$50</f>
        <v>5780</v>
      </c>
      <c r="E57" s="135"/>
      <c r="F57" s="135"/>
      <c r="G57" s="135">
        <f>'将来負担比率（分子）の構造'!J$50</f>
        <v>5356</v>
      </c>
      <c r="H57" s="135"/>
      <c r="I57" s="135"/>
      <c r="J57" s="135">
        <f>'将来負担比率（分子）の構造'!K$50</f>
        <v>4322</v>
      </c>
      <c r="K57" s="135"/>
      <c r="L57" s="135"/>
      <c r="M57" s="135">
        <f>'将来負担比率（分子）の構造'!L$50</f>
        <v>4024</v>
      </c>
      <c r="N57" s="135"/>
      <c r="O57" s="135"/>
      <c r="P57" s="135">
        <f>'将来負担比率（分子）の構造'!M$50</f>
        <v>3859</v>
      </c>
    </row>
    <row r="58" spans="1:16">
      <c r="A58" s="135" t="s">
        <v>33</v>
      </c>
      <c r="B58" s="135"/>
      <c r="C58" s="135"/>
      <c r="D58" s="135">
        <f>'将来負担比率（分子）の構造'!I$49</f>
        <v>9195</v>
      </c>
      <c r="E58" s="135"/>
      <c r="F58" s="135"/>
      <c r="G58" s="135">
        <f>'将来負担比率（分子）の構造'!J$49</f>
        <v>9618</v>
      </c>
      <c r="H58" s="135"/>
      <c r="I58" s="135"/>
      <c r="J58" s="135">
        <f>'将来負担比率（分子）の構造'!K$49</f>
        <v>9848</v>
      </c>
      <c r="K58" s="135"/>
      <c r="L58" s="135"/>
      <c r="M58" s="135">
        <f>'将来負担比率（分子）の構造'!L$49</f>
        <v>9765</v>
      </c>
      <c r="N58" s="135"/>
      <c r="O58" s="135"/>
      <c r="P58" s="135">
        <f>'将来負担比率（分子）の構造'!M$49</f>
        <v>10038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89</v>
      </c>
      <c r="C61" s="135"/>
      <c r="D61" s="135"/>
      <c r="E61" s="135">
        <f>'将来負担比率（分子）の構造'!J$46</f>
        <v>38</v>
      </c>
      <c r="F61" s="135"/>
      <c r="G61" s="135"/>
      <c r="H61" s="135">
        <f>'将来負担比率（分子）の構造'!K$46</f>
        <v>3</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6451</v>
      </c>
      <c r="C62" s="135"/>
      <c r="D62" s="135"/>
      <c r="E62" s="135">
        <f>'将来負担比率（分子）の構造'!J$45</f>
        <v>6151</v>
      </c>
      <c r="F62" s="135"/>
      <c r="G62" s="135"/>
      <c r="H62" s="135">
        <f>'将来負担比率（分子）の構造'!K$45</f>
        <v>5627</v>
      </c>
      <c r="I62" s="135"/>
      <c r="J62" s="135"/>
      <c r="K62" s="135">
        <f>'将来負担比率（分子）の構造'!L$45</f>
        <v>5027</v>
      </c>
      <c r="L62" s="135"/>
      <c r="M62" s="135"/>
      <c r="N62" s="135">
        <f>'将来負担比率（分子）の構造'!M$45</f>
        <v>5189</v>
      </c>
      <c r="O62" s="135"/>
      <c r="P62" s="135"/>
    </row>
    <row r="63" spans="1:16">
      <c r="A63" s="135" t="s">
        <v>27</v>
      </c>
      <c r="B63" s="135">
        <f>'将来負担比率（分子）の構造'!I$44</f>
        <v>1219</v>
      </c>
      <c r="C63" s="135"/>
      <c r="D63" s="135"/>
      <c r="E63" s="135">
        <f>'将来負担比率（分子）の構造'!J$44</f>
        <v>826</v>
      </c>
      <c r="F63" s="135"/>
      <c r="G63" s="135"/>
      <c r="H63" s="135">
        <f>'将来負担比率（分子）の構造'!K$44</f>
        <v>613</v>
      </c>
      <c r="I63" s="135"/>
      <c r="J63" s="135"/>
      <c r="K63" s="135">
        <f>'将来負担比率（分子）の構造'!L$44</f>
        <v>426</v>
      </c>
      <c r="L63" s="135"/>
      <c r="M63" s="135"/>
      <c r="N63" s="135">
        <f>'将来負担比率（分子）の構造'!M$44</f>
        <v>315</v>
      </c>
      <c r="O63" s="135"/>
      <c r="P63" s="135"/>
    </row>
    <row r="64" spans="1:16">
      <c r="A64" s="135" t="s">
        <v>26</v>
      </c>
      <c r="B64" s="135">
        <f>'将来負担比率（分子）の構造'!I$43</f>
        <v>24017</v>
      </c>
      <c r="C64" s="135"/>
      <c r="D64" s="135"/>
      <c r="E64" s="135">
        <f>'将来負担比率（分子）の構造'!J$43</f>
        <v>25108</v>
      </c>
      <c r="F64" s="135"/>
      <c r="G64" s="135"/>
      <c r="H64" s="135">
        <f>'将来負担比率（分子）の構造'!K$43</f>
        <v>26266</v>
      </c>
      <c r="I64" s="135"/>
      <c r="J64" s="135"/>
      <c r="K64" s="135">
        <f>'将来負担比率（分子）の構造'!L$43</f>
        <v>27454</v>
      </c>
      <c r="L64" s="135"/>
      <c r="M64" s="135"/>
      <c r="N64" s="135">
        <f>'将来負担比率（分子）の構造'!M$43</f>
        <v>26884</v>
      </c>
      <c r="O64" s="135"/>
      <c r="P64" s="135"/>
    </row>
    <row r="65" spans="1:16">
      <c r="A65" s="135" t="s">
        <v>25</v>
      </c>
      <c r="B65" s="135">
        <f>'将来負担比率（分子）の構造'!I$42</f>
        <v>265</v>
      </c>
      <c r="C65" s="135"/>
      <c r="D65" s="135"/>
      <c r="E65" s="135">
        <f>'将来負担比率（分子）の構造'!J$42</f>
        <v>196</v>
      </c>
      <c r="F65" s="135"/>
      <c r="G65" s="135"/>
      <c r="H65" s="135">
        <f>'将来負担比率（分子）の構造'!K$42</f>
        <v>233</v>
      </c>
      <c r="I65" s="135"/>
      <c r="J65" s="135"/>
      <c r="K65" s="135">
        <f>'将来負担比率（分子）の構造'!L$42</f>
        <v>36</v>
      </c>
      <c r="L65" s="135"/>
      <c r="M65" s="135"/>
      <c r="N65" s="135">
        <f>'将来負担比率（分子）の構造'!M$42</f>
        <v>32</v>
      </c>
      <c r="O65" s="135"/>
      <c r="P65" s="135"/>
    </row>
    <row r="66" spans="1:16">
      <c r="A66" s="135" t="s">
        <v>24</v>
      </c>
      <c r="B66" s="135">
        <f>'将来負担比率（分子）の構造'!I$41</f>
        <v>48817</v>
      </c>
      <c r="C66" s="135"/>
      <c r="D66" s="135"/>
      <c r="E66" s="135">
        <f>'将来負担比率（分子）の構造'!J$41</f>
        <v>48818</v>
      </c>
      <c r="F66" s="135"/>
      <c r="G66" s="135"/>
      <c r="H66" s="135">
        <f>'将来負担比率（分子）の構造'!K$41</f>
        <v>50638</v>
      </c>
      <c r="I66" s="135"/>
      <c r="J66" s="135"/>
      <c r="K66" s="135">
        <f>'将来負担比率（分子）の構造'!L$41</f>
        <v>50534</v>
      </c>
      <c r="L66" s="135"/>
      <c r="M66" s="135"/>
      <c r="N66" s="135">
        <f>'将来負担比率（分子）の構造'!M$41</f>
        <v>54099</v>
      </c>
      <c r="O66" s="135"/>
      <c r="P66" s="135"/>
    </row>
    <row r="67" spans="1:16">
      <c r="A67" s="135" t="s">
        <v>62</v>
      </c>
      <c r="B67" s="135" t="e">
        <f>NA()</f>
        <v>#N/A</v>
      </c>
      <c r="C67" s="135">
        <f>IF(ISNUMBER('将来負担比率（分子）の構造'!I$52), IF('将来負担比率（分子）の構造'!I$52 &lt; 0, 0, '将来負担比率（分子）の構造'!I$52), NA())</f>
        <v>13892</v>
      </c>
      <c r="D67" s="135" t="e">
        <f>NA()</f>
        <v>#N/A</v>
      </c>
      <c r="E67" s="135" t="e">
        <f>NA()</f>
        <v>#N/A</v>
      </c>
      <c r="F67" s="135">
        <f>IF(ISNUMBER('将来負担比率（分子）の構造'!J$52), IF('将来負担比率（分子）の構造'!J$52 &lt; 0, 0, '将来負担比率（分子）の構造'!J$52), NA())</f>
        <v>13044</v>
      </c>
      <c r="G67" s="135" t="e">
        <f>NA()</f>
        <v>#N/A</v>
      </c>
      <c r="H67" s="135" t="e">
        <f>NA()</f>
        <v>#N/A</v>
      </c>
      <c r="I67" s="135">
        <f>IF(ISNUMBER('将来負担比率（分子）の構造'!K$52), IF('将来負担比率（分子）の構造'!K$52 &lt; 0, 0, '将来負担比率（分子）の構造'!K$52), NA())</f>
        <v>13231</v>
      </c>
      <c r="J67" s="135" t="e">
        <f>NA()</f>
        <v>#N/A</v>
      </c>
      <c r="K67" s="135" t="e">
        <f>NA()</f>
        <v>#N/A</v>
      </c>
      <c r="L67" s="135">
        <f>IF(ISNUMBER('将来負担比率（分子）の構造'!L$52), IF('将来負担比率（分子）の構造'!L$52 &lt; 0, 0, '将来負担比率（分子）の構造'!L$52), NA())</f>
        <v>13848</v>
      </c>
      <c r="M67" s="135" t="e">
        <f>NA()</f>
        <v>#N/A</v>
      </c>
      <c r="N67" s="135" t="e">
        <f>NA()</f>
        <v>#N/A</v>
      </c>
      <c r="O67" s="135">
        <f>IF(ISNUMBER('将来負担比率（分子）の構造'!M$52), IF('将来負担比率（分子）の構造'!M$52 &lt; 0, 0, '将来負担比率（分子）の構造'!M$52), NA())</f>
        <v>13707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11183801</v>
      </c>
      <c r="S5" s="669"/>
      <c r="T5" s="669"/>
      <c r="U5" s="669"/>
      <c r="V5" s="669"/>
      <c r="W5" s="669"/>
      <c r="X5" s="669"/>
      <c r="Y5" s="716"/>
      <c r="Z5" s="729">
        <v>21.6</v>
      </c>
      <c r="AA5" s="729"/>
      <c r="AB5" s="729"/>
      <c r="AC5" s="729"/>
      <c r="AD5" s="730">
        <v>10751554</v>
      </c>
      <c r="AE5" s="730"/>
      <c r="AF5" s="730"/>
      <c r="AG5" s="730"/>
      <c r="AH5" s="730"/>
      <c r="AI5" s="730"/>
      <c r="AJ5" s="730"/>
      <c r="AK5" s="730"/>
      <c r="AL5" s="717">
        <v>42.7</v>
      </c>
      <c r="AM5" s="686"/>
      <c r="AN5" s="686"/>
      <c r="AO5" s="718"/>
      <c r="AP5" s="705" t="s">
        <v>204</v>
      </c>
      <c r="AQ5" s="706"/>
      <c r="AR5" s="706"/>
      <c r="AS5" s="706"/>
      <c r="AT5" s="706"/>
      <c r="AU5" s="706"/>
      <c r="AV5" s="706"/>
      <c r="AW5" s="706"/>
      <c r="AX5" s="706"/>
      <c r="AY5" s="706"/>
      <c r="AZ5" s="706"/>
      <c r="BA5" s="706"/>
      <c r="BB5" s="706"/>
      <c r="BC5" s="706"/>
      <c r="BD5" s="706"/>
      <c r="BE5" s="706"/>
      <c r="BF5" s="707"/>
      <c r="BG5" s="618">
        <v>10656107</v>
      </c>
      <c r="BH5" s="619"/>
      <c r="BI5" s="619"/>
      <c r="BJ5" s="619"/>
      <c r="BK5" s="619"/>
      <c r="BL5" s="619"/>
      <c r="BM5" s="619"/>
      <c r="BN5" s="620"/>
      <c r="BO5" s="671">
        <v>95.3</v>
      </c>
      <c r="BP5" s="671"/>
      <c r="BQ5" s="671"/>
      <c r="BR5" s="671"/>
      <c r="BS5" s="672">
        <v>91646</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369583</v>
      </c>
      <c r="S6" s="619"/>
      <c r="T6" s="619"/>
      <c r="U6" s="619"/>
      <c r="V6" s="619"/>
      <c r="W6" s="619"/>
      <c r="X6" s="619"/>
      <c r="Y6" s="620"/>
      <c r="Z6" s="671">
        <v>0.7</v>
      </c>
      <c r="AA6" s="671"/>
      <c r="AB6" s="671"/>
      <c r="AC6" s="671"/>
      <c r="AD6" s="672">
        <v>369583</v>
      </c>
      <c r="AE6" s="672"/>
      <c r="AF6" s="672"/>
      <c r="AG6" s="672"/>
      <c r="AH6" s="672"/>
      <c r="AI6" s="672"/>
      <c r="AJ6" s="672"/>
      <c r="AK6" s="672"/>
      <c r="AL6" s="641">
        <v>1.5</v>
      </c>
      <c r="AM6" s="673"/>
      <c r="AN6" s="673"/>
      <c r="AO6" s="674"/>
      <c r="AP6" s="615" t="s">
        <v>209</v>
      </c>
      <c r="AQ6" s="616"/>
      <c r="AR6" s="616"/>
      <c r="AS6" s="616"/>
      <c r="AT6" s="616"/>
      <c r="AU6" s="616"/>
      <c r="AV6" s="616"/>
      <c r="AW6" s="616"/>
      <c r="AX6" s="616"/>
      <c r="AY6" s="616"/>
      <c r="AZ6" s="616"/>
      <c r="BA6" s="616"/>
      <c r="BB6" s="616"/>
      <c r="BC6" s="616"/>
      <c r="BD6" s="616"/>
      <c r="BE6" s="616"/>
      <c r="BF6" s="617"/>
      <c r="BG6" s="618">
        <v>10656107</v>
      </c>
      <c r="BH6" s="619"/>
      <c r="BI6" s="619"/>
      <c r="BJ6" s="619"/>
      <c r="BK6" s="619"/>
      <c r="BL6" s="619"/>
      <c r="BM6" s="619"/>
      <c r="BN6" s="620"/>
      <c r="BO6" s="671">
        <v>95.3</v>
      </c>
      <c r="BP6" s="671"/>
      <c r="BQ6" s="671"/>
      <c r="BR6" s="671"/>
      <c r="BS6" s="672">
        <v>91646</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321955</v>
      </c>
      <c r="CS6" s="619"/>
      <c r="CT6" s="619"/>
      <c r="CU6" s="619"/>
      <c r="CV6" s="619"/>
      <c r="CW6" s="619"/>
      <c r="CX6" s="619"/>
      <c r="CY6" s="620"/>
      <c r="CZ6" s="671">
        <v>0.6</v>
      </c>
      <c r="DA6" s="671"/>
      <c r="DB6" s="671"/>
      <c r="DC6" s="671"/>
      <c r="DD6" s="624" t="s">
        <v>211</v>
      </c>
      <c r="DE6" s="619"/>
      <c r="DF6" s="619"/>
      <c r="DG6" s="619"/>
      <c r="DH6" s="619"/>
      <c r="DI6" s="619"/>
      <c r="DJ6" s="619"/>
      <c r="DK6" s="619"/>
      <c r="DL6" s="619"/>
      <c r="DM6" s="619"/>
      <c r="DN6" s="619"/>
      <c r="DO6" s="619"/>
      <c r="DP6" s="620"/>
      <c r="DQ6" s="624">
        <v>321955</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19289</v>
      </c>
      <c r="S7" s="619"/>
      <c r="T7" s="619"/>
      <c r="U7" s="619"/>
      <c r="V7" s="619"/>
      <c r="W7" s="619"/>
      <c r="X7" s="619"/>
      <c r="Y7" s="620"/>
      <c r="Z7" s="671">
        <v>0</v>
      </c>
      <c r="AA7" s="671"/>
      <c r="AB7" s="671"/>
      <c r="AC7" s="671"/>
      <c r="AD7" s="672">
        <v>19289</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4694484</v>
      </c>
      <c r="BH7" s="619"/>
      <c r="BI7" s="619"/>
      <c r="BJ7" s="619"/>
      <c r="BK7" s="619"/>
      <c r="BL7" s="619"/>
      <c r="BM7" s="619"/>
      <c r="BN7" s="620"/>
      <c r="BO7" s="671">
        <v>42</v>
      </c>
      <c r="BP7" s="671"/>
      <c r="BQ7" s="671"/>
      <c r="BR7" s="671"/>
      <c r="BS7" s="672">
        <v>91646</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10772848</v>
      </c>
      <c r="CS7" s="619"/>
      <c r="CT7" s="619"/>
      <c r="CU7" s="619"/>
      <c r="CV7" s="619"/>
      <c r="CW7" s="619"/>
      <c r="CX7" s="619"/>
      <c r="CY7" s="620"/>
      <c r="CZ7" s="671">
        <v>21.5</v>
      </c>
      <c r="DA7" s="671"/>
      <c r="DB7" s="671"/>
      <c r="DC7" s="671"/>
      <c r="DD7" s="624">
        <v>5331051</v>
      </c>
      <c r="DE7" s="619"/>
      <c r="DF7" s="619"/>
      <c r="DG7" s="619"/>
      <c r="DH7" s="619"/>
      <c r="DI7" s="619"/>
      <c r="DJ7" s="619"/>
      <c r="DK7" s="619"/>
      <c r="DL7" s="619"/>
      <c r="DM7" s="619"/>
      <c r="DN7" s="619"/>
      <c r="DO7" s="619"/>
      <c r="DP7" s="620"/>
      <c r="DQ7" s="624">
        <v>5067923</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55142</v>
      </c>
      <c r="S8" s="619"/>
      <c r="T8" s="619"/>
      <c r="U8" s="619"/>
      <c r="V8" s="619"/>
      <c r="W8" s="619"/>
      <c r="X8" s="619"/>
      <c r="Y8" s="620"/>
      <c r="Z8" s="671">
        <v>0.1</v>
      </c>
      <c r="AA8" s="671"/>
      <c r="AB8" s="671"/>
      <c r="AC8" s="671"/>
      <c r="AD8" s="672">
        <v>55142</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171165</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13198838</v>
      </c>
      <c r="CS8" s="619"/>
      <c r="CT8" s="619"/>
      <c r="CU8" s="619"/>
      <c r="CV8" s="619"/>
      <c r="CW8" s="619"/>
      <c r="CX8" s="619"/>
      <c r="CY8" s="620"/>
      <c r="CZ8" s="671">
        <v>26.3</v>
      </c>
      <c r="DA8" s="671"/>
      <c r="DB8" s="671"/>
      <c r="DC8" s="671"/>
      <c r="DD8" s="624">
        <v>303597</v>
      </c>
      <c r="DE8" s="619"/>
      <c r="DF8" s="619"/>
      <c r="DG8" s="619"/>
      <c r="DH8" s="619"/>
      <c r="DI8" s="619"/>
      <c r="DJ8" s="619"/>
      <c r="DK8" s="619"/>
      <c r="DL8" s="619"/>
      <c r="DM8" s="619"/>
      <c r="DN8" s="619"/>
      <c r="DO8" s="619"/>
      <c r="DP8" s="620"/>
      <c r="DQ8" s="624">
        <v>7184015</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48213</v>
      </c>
      <c r="S9" s="619"/>
      <c r="T9" s="619"/>
      <c r="U9" s="619"/>
      <c r="V9" s="619"/>
      <c r="W9" s="619"/>
      <c r="X9" s="619"/>
      <c r="Y9" s="620"/>
      <c r="Z9" s="671">
        <v>0.1</v>
      </c>
      <c r="AA9" s="671"/>
      <c r="AB9" s="671"/>
      <c r="AC9" s="671"/>
      <c r="AD9" s="672">
        <v>48213</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3780651</v>
      </c>
      <c r="BH9" s="619"/>
      <c r="BI9" s="619"/>
      <c r="BJ9" s="619"/>
      <c r="BK9" s="619"/>
      <c r="BL9" s="619"/>
      <c r="BM9" s="619"/>
      <c r="BN9" s="620"/>
      <c r="BO9" s="671">
        <v>33.799999999999997</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2800907</v>
      </c>
      <c r="CS9" s="619"/>
      <c r="CT9" s="619"/>
      <c r="CU9" s="619"/>
      <c r="CV9" s="619"/>
      <c r="CW9" s="619"/>
      <c r="CX9" s="619"/>
      <c r="CY9" s="620"/>
      <c r="CZ9" s="671">
        <v>5.6</v>
      </c>
      <c r="DA9" s="671"/>
      <c r="DB9" s="671"/>
      <c r="DC9" s="671"/>
      <c r="DD9" s="624">
        <v>11458</v>
      </c>
      <c r="DE9" s="619"/>
      <c r="DF9" s="619"/>
      <c r="DG9" s="619"/>
      <c r="DH9" s="619"/>
      <c r="DI9" s="619"/>
      <c r="DJ9" s="619"/>
      <c r="DK9" s="619"/>
      <c r="DL9" s="619"/>
      <c r="DM9" s="619"/>
      <c r="DN9" s="619"/>
      <c r="DO9" s="619"/>
      <c r="DP9" s="620"/>
      <c r="DQ9" s="624">
        <v>2273059</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1838886</v>
      </c>
      <c r="S10" s="619"/>
      <c r="T10" s="619"/>
      <c r="U10" s="619"/>
      <c r="V10" s="619"/>
      <c r="W10" s="619"/>
      <c r="X10" s="619"/>
      <c r="Y10" s="620"/>
      <c r="Z10" s="671">
        <v>3.6</v>
      </c>
      <c r="AA10" s="671"/>
      <c r="AB10" s="671"/>
      <c r="AC10" s="671"/>
      <c r="AD10" s="672">
        <v>1838886</v>
      </c>
      <c r="AE10" s="672"/>
      <c r="AF10" s="672"/>
      <c r="AG10" s="672"/>
      <c r="AH10" s="672"/>
      <c r="AI10" s="672"/>
      <c r="AJ10" s="672"/>
      <c r="AK10" s="672"/>
      <c r="AL10" s="641">
        <v>7.3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229310</v>
      </c>
      <c r="BH10" s="619"/>
      <c r="BI10" s="619"/>
      <c r="BJ10" s="619"/>
      <c r="BK10" s="619"/>
      <c r="BL10" s="619"/>
      <c r="BM10" s="619"/>
      <c r="BN10" s="620"/>
      <c r="BO10" s="671">
        <v>2.1</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95251</v>
      </c>
      <c r="CS10" s="619"/>
      <c r="CT10" s="619"/>
      <c r="CU10" s="619"/>
      <c r="CV10" s="619"/>
      <c r="CW10" s="619"/>
      <c r="CX10" s="619"/>
      <c r="CY10" s="620"/>
      <c r="CZ10" s="671">
        <v>0.2</v>
      </c>
      <c r="DA10" s="671"/>
      <c r="DB10" s="671"/>
      <c r="DC10" s="671"/>
      <c r="DD10" s="624" t="s">
        <v>107</v>
      </c>
      <c r="DE10" s="619"/>
      <c r="DF10" s="619"/>
      <c r="DG10" s="619"/>
      <c r="DH10" s="619"/>
      <c r="DI10" s="619"/>
      <c r="DJ10" s="619"/>
      <c r="DK10" s="619"/>
      <c r="DL10" s="619"/>
      <c r="DM10" s="619"/>
      <c r="DN10" s="619"/>
      <c r="DO10" s="619"/>
      <c r="DP10" s="620"/>
      <c r="DQ10" s="624">
        <v>49678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76728</v>
      </c>
      <c r="S11" s="619"/>
      <c r="T11" s="619"/>
      <c r="U11" s="619"/>
      <c r="V11" s="619"/>
      <c r="W11" s="619"/>
      <c r="X11" s="619"/>
      <c r="Y11" s="620"/>
      <c r="Z11" s="671">
        <v>0.1</v>
      </c>
      <c r="AA11" s="671"/>
      <c r="AB11" s="671"/>
      <c r="AC11" s="671"/>
      <c r="AD11" s="672">
        <v>76728</v>
      </c>
      <c r="AE11" s="672"/>
      <c r="AF11" s="672"/>
      <c r="AG11" s="672"/>
      <c r="AH11" s="672"/>
      <c r="AI11" s="672"/>
      <c r="AJ11" s="672"/>
      <c r="AK11" s="672"/>
      <c r="AL11" s="641">
        <v>0.3</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513358</v>
      </c>
      <c r="BH11" s="619"/>
      <c r="BI11" s="619"/>
      <c r="BJ11" s="619"/>
      <c r="BK11" s="619"/>
      <c r="BL11" s="619"/>
      <c r="BM11" s="619"/>
      <c r="BN11" s="620"/>
      <c r="BO11" s="671">
        <v>4.5999999999999996</v>
      </c>
      <c r="BP11" s="671"/>
      <c r="BQ11" s="671"/>
      <c r="BR11" s="671"/>
      <c r="BS11" s="624">
        <v>91646</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2435966</v>
      </c>
      <c r="CS11" s="619"/>
      <c r="CT11" s="619"/>
      <c r="CU11" s="619"/>
      <c r="CV11" s="619"/>
      <c r="CW11" s="619"/>
      <c r="CX11" s="619"/>
      <c r="CY11" s="620"/>
      <c r="CZ11" s="671">
        <v>4.9000000000000004</v>
      </c>
      <c r="DA11" s="671"/>
      <c r="DB11" s="671"/>
      <c r="DC11" s="671"/>
      <c r="DD11" s="624">
        <v>478263</v>
      </c>
      <c r="DE11" s="619"/>
      <c r="DF11" s="619"/>
      <c r="DG11" s="619"/>
      <c r="DH11" s="619"/>
      <c r="DI11" s="619"/>
      <c r="DJ11" s="619"/>
      <c r="DK11" s="619"/>
      <c r="DL11" s="619"/>
      <c r="DM11" s="619"/>
      <c r="DN11" s="619"/>
      <c r="DO11" s="619"/>
      <c r="DP11" s="620"/>
      <c r="DQ11" s="624">
        <v>1284397</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4984425</v>
      </c>
      <c r="BH12" s="619"/>
      <c r="BI12" s="619"/>
      <c r="BJ12" s="619"/>
      <c r="BK12" s="619"/>
      <c r="BL12" s="619"/>
      <c r="BM12" s="619"/>
      <c r="BN12" s="620"/>
      <c r="BO12" s="671">
        <v>44.6</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2093554</v>
      </c>
      <c r="CS12" s="619"/>
      <c r="CT12" s="619"/>
      <c r="CU12" s="619"/>
      <c r="CV12" s="619"/>
      <c r="CW12" s="619"/>
      <c r="CX12" s="619"/>
      <c r="CY12" s="620"/>
      <c r="CZ12" s="671">
        <v>4.2</v>
      </c>
      <c r="DA12" s="671"/>
      <c r="DB12" s="671"/>
      <c r="DC12" s="671"/>
      <c r="DD12" s="624">
        <v>31404</v>
      </c>
      <c r="DE12" s="619"/>
      <c r="DF12" s="619"/>
      <c r="DG12" s="619"/>
      <c r="DH12" s="619"/>
      <c r="DI12" s="619"/>
      <c r="DJ12" s="619"/>
      <c r="DK12" s="619"/>
      <c r="DL12" s="619"/>
      <c r="DM12" s="619"/>
      <c r="DN12" s="619"/>
      <c r="DO12" s="619"/>
      <c r="DP12" s="620"/>
      <c r="DQ12" s="624">
        <v>674529</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62786</v>
      </c>
      <c r="S13" s="619"/>
      <c r="T13" s="619"/>
      <c r="U13" s="619"/>
      <c r="V13" s="619"/>
      <c r="W13" s="619"/>
      <c r="X13" s="619"/>
      <c r="Y13" s="620"/>
      <c r="Z13" s="671">
        <v>0.1</v>
      </c>
      <c r="AA13" s="671"/>
      <c r="AB13" s="671"/>
      <c r="AC13" s="671"/>
      <c r="AD13" s="672">
        <v>62786</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4960233</v>
      </c>
      <c r="BH13" s="619"/>
      <c r="BI13" s="619"/>
      <c r="BJ13" s="619"/>
      <c r="BK13" s="619"/>
      <c r="BL13" s="619"/>
      <c r="BM13" s="619"/>
      <c r="BN13" s="620"/>
      <c r="BO13" s="671">
        <v>44.4</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5976627</v>
      </c>
      <c r="CS13" s="619"/>
      <c r="CT13" s="619"/>
      <c r="CU13" s="619"/>
      <c r="CV13" s="619"/>
      <c r="CW13" s="619"/>
      <c r="CX13" s="619"/>
      <c r="CY13" s="620"/>
      <c r="CZ13" s="671">
        <v>11.9</v>
      </c>
      <c r="DA13" s="671"/>
      <c r="DB13" s="671"/>
      <c r="DC13" s="671"/>
      <c r="DD13" s="624">
        <v>2989965</v>
      </c>
      <c r="DE13" s="619"/>
      <c r="DF13" s="619"/>
      <c r="DG13" s="619"/>
      <c r="DH13" s="619"/>
      <c r="DI13" s="619"/>
      <c r="DJ13" s="619"/>
      <c r="DK13" s="619"/>
      <c r="DL13" s="619"/>
      <c r="DM13" s="619"/>
      <c r="DN13" s="619"/>
      <c r="DO13" s="619"/>
      <c r="DP13" s="620"/>
      <c r="DQ13" s="624">
        <v>3452661</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253706</v>
      </c>
      <c r="BH14" s="619"/>
      <c r="BI14" s="619"/>
      <c r="BJ14" s="619"/>
      <c r="BK14" s="619"/>
      <c r="BL14" s="619"/>
      <c r="BM14" s="619"/>
      <c r="BN14" s="620"/>
      <c r="BO14" s="671">
        <v>2.2999999999999998</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1592956</v>
      </c>
      <c r="CS14" s="619"/>
      <c r="CT14" s="619"/>
      <c r="CU14" s="619"/>
      <c r="CV14" s="619"/>
      <c r="CW14" s="619"/>
      <c r="CX14" s="619"/>
      <c r="CY14" s="620"/>
      <c r="CZ14" s="671">
        <v>3.2</v>
      </c>
      <c r="DA14" s="671"/>
      <c r="DB14" s="671"/>
      <c r="DC14" s="671"/>
      <c r="DD14" s="624">
        <v>627106</v>
      </c>
      <c r="DE14" s="619"/>
      <c r="DF14" s="619"/>
      <c r="DG14" s="619"/>
      <c r="DH14" s="619"/>
      <c r="DI14" s="619"/>
      <c r="DJ14" s="619"/>
      <c r="DK14" s="619"/>
      <c r="DL14" s="619"/>
      <c r="DM14" s="619"/>
      <c r="DN14" s="619"/>
      <c r="DO14" s="619"/>
      <c r="DP14" s="620"/>
      <c r="DQ14" s="624">
        <v>981033</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53822</v>
      </c>
      <c r="S15" s="619"/>
      <c r="T15" s="619"/>
      <c r="U15" s="619"/>
      <c r="V15" s="619"/>
      <c r="W15" s="619"/>
      <c r="X15" s="619"/>
      <c r="Y15" s="620"/>
      <c r="Z15" s="671">
        <v>0.1</v>
      </c>
      <c r="AA15" s="671"/>
      <c r="AB15" s="671"/>
      <c r="AC15" s="671"/>
      <c r="AD15" s="672">
        <v>53822</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722736</v>
      </c>
      <c r="BH15" s="619"/>
      <c r="BI15" s="619"/>
      <c r="BJ15" s="619"/>
      <c r="BK15" s="619"/>
      <c r="BL15" s="619"/>
      <c r="BM15" s="619"/>
      <c r="BN15" s="620"/>
      <c r="BO15" s="671">
        <v>6.5</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5795275</v>
      </c>
      <c r="CS15" s="619"/>
      <c r="CT15" s="619"/>
      <c r="CU15" s="619"/>
      <c r="CV15" s="619"/>
      <c r="CW15" s="619"/>
      <c r="CX15" s="619"/>
      <c r="CY15" s="620"/>
      <c r="CZ15" s="671">
        <v>11.5</v>
      </c>
      <c r="DA15" s="671"/>
      <c r="DB15" s="671"/>
      <c r="DC15" s="671"/>
      <c r="DD15" s="624">
        <v>2422152</v>
      </c>
      <c r="DE15" s="619"/>
      <c r="DF15" s="619"/>
      <c r="DG15" s="619"/>
      <c r="DH15" s="619"/>
      <c r="DI15" s="619"/>
      <c r="DJ15" s="619"/>
      <c r="DK15" s="619"/>
      <c r="DL15" s="619"/>
      <c r="DM15" s="619"/>
      <c r="DN15" s="619"/>
      <c r="DO15" s="619"/>
      <c r="DP15" s="620"/>
      <c r="DQ15" s="624">
        <v>3819671</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12784238</v>
      </c>
      <c r="S16" s="619"/>
      <c r="T16" s="619"/>
      <c r="U16" s="619"/>
      <c r="V16" s="619"/>
      <c r="W16" s="619"/>
      <c r="X16" s="619"/>
      <c r="Y16" s="620"/>
      <c r="Z16" s="671">
        <v>24.7</v>
      </c>
      <c r="AA16" s="671"/>
      <c r="AB16" s="671"/>
      <c r="AC16" s="671"/>
      <c r="AD16" s="672">
        <v>11854019</v>
      </c>
      <c r="AE16" s="672"/>
      <c r="AF16" s="672"/>
      <c r="AG16" s="672"/>
      <c r="AH16" s="672"/>
      <c r="AI16" s="672"/>
      <c r="AJ16" s="672"/>
      <c r="AK16" s="672"/>
      <c r="AL16" s="641">
        <v>47</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756</v>
      </c>
      <c r="BH16" s="619"/>
      <c r="BI16" s="619"/>
      <c r="BJ16" s="619"/>
      <c r="BK16" s="619"/>
      <c r="BL16" s="619"/>
      <c r="BM16" s="619"/>
      <c r="BN16" s="620"/>
      <c r="BO16" s="671">
        <v>0</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3726</v>
      </c>
      <c r="CS16" s="619"/>
      <c r="CT16" s="619"/>
      <c r="CU16" s="619"/>
      <c r="CV16" s="619"/>
      <c r="CW16" s="619"/>
      <c r="CX16" s="619"/>
      <c r="CY16" s="620"/>
      <c r="CZ16" s="671">
        <v>0</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11854019</v>
      </c>
      <c r="S17" s="619"/>
      <c r="T17" s="619"/>
      <c r="U17" s="619"/>
      <c r="V17" s="619"/>
      <c r="W17" s="619"/>
      <c r="X17" s="619"/>
      <c r="Y17" s="620"/>
      <c r="Z17" s="671">
        <v>22.9</v>
      </c>
      <c r="AA17" s="671"/>
      <c r="AB17" s="671"/>
      <c r="AC17" s="671"/>
      <c r="AD17" s="672">
        <v>11854019</v>
      </c>
      <c r="AE17" s="672"/>
      <c r="AF17" s="672"/>
      <c r="AG17" s="672"/>
      <c r="AH17" s="672"/>
      <c r="AI17" s="672"/>
      <c r="AJ17" s="672"/>
      <c r="AK17" s="672"/>
      <c r="AL17" s="641">
        <v>47</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5130006</v>
      </c>
      <c r="CS17" s="619"/>
      <c r="CT17" s="619"/>
      <c r="CU17" s="619"/>
      <c r="CV17" s="619"/>
      <c r="CW17" s="619"/>
      <c r="CX17" s="619"/>
      <c r="CY17" s="620"/>
      <c r="CZ17" s="671">
        <v>10.199999999999999</v>
      </c>
      <c r="DA17" s="671"/>
      <c r="DB17" s="671"/>
      <c r="DC17" s="671"/>
      <c r="DD17" s="624" t="s">
        <v>107</v>
      </c>
      <c r="DE17" s="619"/>
      <c r="DF17" s="619"/>
      <c r="DG17" s="619"/>
      <c r="DH17" s="619"/>
      <c r="DI17" s="619"/>
      <c r="DJ17" s="619"/>
      <c r="DK17" s="619"/>
      <c r="DL17" s="619"/>
      <c r="DM17" s="619"/>
      <c r="DN17" s="619"/>
      <c r="DO17" s="619"/>
      <c r="DP17" s="620"/>
      <c r="DQ17" s="624">
        <v>5001177</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929280</v>
      </c>
      <c r="S18" s="619"/>
      <c r="T18" s="619"/>
      <c r="U18" s="619"/>
      <c r="V18" s="619"/>
      <c r="W18" s="619"/>
      <c r="X18" s="619"/>
      <c r="Y18" s="620"/>
      <c r="Z18" s="671">
        <v>1.8</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939</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527694</v>
      </c>
      <c r="BH19" s="619"/>
      <c r="BI19" s="619"/>
      <c r="BJ19" s="619"/>
      <c r="BK19" s="619"/>
      <c r="BL19" s="619"/>
      <c r="BM19" s="619"/>
      <c r="BN19" s="620"/>
      <c r="BO19" s="671">
        <v>4.7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26492488</v>
      </c>
      <c r="S20" s="619"/>
      <c r="T20" s="619"/>
      <c r="U20" s="619"/>
      <c r="V20" s="619"/>
      <c r="W20" s="619"/>
      <c r="X20" s="619"/>
      <c r="Y20" s="620"/>
      <c r="Z20" s="671">
        <v>51.3</v>
      </c>
      <c r="AA20" s="671"/>
      <c r="AB20" s="671"/>
      <c r="AC20" s="671"/>
      <c r="AD20" s="672">
        <v>25130022</v>
      </c>
      <c r="AE20" s="672"/>
      <c r="AF20" s="672"/>
      <c r="AG20" s="672"/>
      <c r="AH20" s="672"/>
      <c r="AI20" s="672"/>
      <c r="AJ20" s="672"/>
      <c r="AK20" s="672"/>
      <c r="AL20" s="641">
        <v>99.7</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527694</v>
      </c>
      <c r="BH20" s="619"/>
      <c r="BI20" s="619"/>
      <c r="BJ20" s="619"/>
      <c r="BK20" s="619"/>
      <c r="BL20" s="619"/>
      <c r="BM20" s="619"/>
      <c r="BN20" s="620"/>
      <c r="BO20" s="671">
        <v>4.7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50217909</v>
      </c>
      <c r="CS20" s="619"/>
      <c r="CT20" s="619"/>
      <c r="CU20" s="619"/>
      <c r="CV20" s="619"/>
      <c r="CW20" s="619"/>
      <c r="CX20" s="619"/>
      <c r="CY20" s="620"/>
      <c r="CZ20" s="671">
        <v>100</v>
      </c>
      <c r="DA20" s="671"/>
      <c r="DB20" s="671"/>
      <c r="DC20" s="671"/>
      <c r="DD20" s="624">
        <v>12194996</v>
      </c>
      <c r="DE20" s="619"/>
      <c r="DF20" s="619"/>
      <c r="DG20" s="619"/>
      <c r="DH20" s="619"/>
      <c r="DI20" s="619"/>
      <c r="DJ20" s="619"/>
      <c r="DK20" s="619"/>
      <c r="DL20" s="619"/>
      <c r="DM20" s="619"/>
      <c r="DN20" s="619"/>
      <c r="DO20" s="619"/>
      <c r="DP20" s="620"/>
      <c r="DQ20" s="624">
        <v>30110098</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12472</v>
      </c>
      <c r="S21" s="619"/>
      <c r="T21" s="619"/>
      <c r="U21" s="619"/>
      <c r="V21" s="619"/>
      <c r="W21" s="619"/>
      <c r="X21" s="619"/>
      <c r="Y21" s="620"/>
      <c r="Z21" s="671">
        <v>0</v>
      </c>
      <c r="AA21" s="671"/>
      <c r="AB21" s="671"/>
      <c r="AC21" s="671"/>
      <c r="AD21" s="672">
        <v>12472</v>
      </c>
      <c r="AE21" s="672"/>
      <c r="AF21" s="672"/>
      <c r="AG21" s="672"/>
      <c r="AH21" s="672"/>
      <c r="AI21" s="672"/>
      <c r="AJ21" s="672"/>
      <c r="AK21" s="672"/>
      <c r="AL21" s="641">
        <v>0</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v>95447</v>
      </c>
      <c r="BH21" s="619"/>
      <c r="BI21" s="619"/>
      <c r="BJ21" s="619"/>
      <c r="BK21" s="619"/>
      <c r="BL21" s="619"/>
      <c r="BM21" s="619"/>
      <c r="BN21" s="620"/>
      <c r="BO21" s="671">
        <v>0.9</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310375</v>
      </c>
      <c r="S22" s="619"/>
      <c r="T22" s="619"/>
      <c r="U22" s="619"/>
      <c r="V22" s="619"/>
      <c r="W22" s="619"/>
      <c r="X22" s="619"/>
      <c r="Y22" s="620"/>
      <c r="Z22" s="671">
        <v>0.6</v>
      </c>
      <c r="AA22" s="671"/>
      <c r="AB22" s="671"/>
      <c r="AC22" s="671"/>
      <c r="AD22" s="672" t="s">
        <v>107</v>
      </c>
      <c r="AE22" s="672"/>
      <c r="AF22" s="672"/>
      <c r="AG22" s="672"/>
      <c r="AH22" s="672"/>
      <c r="AI22" s="672"/>
      <c r="AJ22" s="672"/>
      <c r="AK22" s="672"/>
      <c r="AL22" s="641" t="s">
        <v>107</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498273</v>
      </c>
      <c r="S23" s="619"/>
      <c r="T23" s="619"/>
      <c r="U23" s="619"/>
      <c r="V23" s="619"/>
      <c r="W23" s="619"/>
      <c r="X23" s="619"/>
      <c r="Y23" s="620"/>
      <c r="Z23" s="671">
        <v>1</v>
      </c>
      <c r="AA23" s="671"/>
      <c r="AB23" s="671"/>
      <c r="AC23" s="671"/>
      <c r="AD23" s="672">
        <v>42250</v>
      </c>
      <c r="AE23" s="672"/>
      <c r="AF23" s="672"/>
      <c r="AG23" s="672"/>
      <c r="AH23" s="672"/>
      <c r="AI23" s="672"/>
      <c r="AJ23" s="672"/>
      <c r="AK23" s="672"/>
      <c r="AL23" s="641">
        <v>0.2</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v>432247</v>
      </c>
      <c r="BH23" s="619"/>
      <c r="BI23" s="619"/>
      <c r="BJ23" s="619"/>
      <c r="BK23" s="619"/>
      <c r="BL23" s="619"/>
      <c r="BM23" s="619"/>
      <c r="BN23" s="620"/>
      <c r="BO23" s="671">
        <v>3.9</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348735</v>
      </c>
      <c r="S24" s="619"/>
      <c r="T24" s="619"/>
      <c r="U24" s="619"/>
      <c r="V24" s="619"/>
      <c r="W24" s="619"/>
      <c r="X24" s="619"/>
      <c r="Y24" s="620"/>
      <c r="Z24" s="671">
        <v>0.7</v>
      </c>
      <c r="AA24" s="671"/>
      <c r="AB24" s="671"/>
      <c r="AC24" s="671"/>
      <c r="AD24" s="672" t="s">
        <v>107</v>
      </c>
      <c r="AE24" s="672"/>
      <c r="AF24" s="672"/>
      <c r="AG24" s="672"/>
      <c r="AH24" s="672"/>
      <c r="AI24" s="672"/>
      <c r="AJ24" s="672"/>
      <c r="AK24" s="672"/>
      <c r="AL24" s="641" t="s">
        <v>107</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18979250</v>
      </c>
      <c r="CS24" s="669"/>
      <c r="CT24" s="669"/>
      <c r="CU24" s="669"/>
      <c r="CV24" s="669"/>
      <c r="CW24" s="669"/>
      <c r="CX24" s="669"/>
      <c r="CY24" s="716"/>
      <c r="CZ24" s="720">
        <v>37.799999999999997</v>
      </c>
      <c r="DA24" s="721"/>
      <c r="DB24" s="721"/>
      <c r="DC24" s="722"/>
      <c r="DD24" s="715">
        <v>13454866</v>
      </c>
      <c r="DE24" s="669"/>
      <c r="DF24" s="669"/>
      <c r="DG24" s="669"/>
      <c r="DH24" s="669"/>
      <c r="DI24" s="669"/>
      <c r="DJ24" s="669"/>
      <c r="DK24" s="716"/>
      <c r="DL24" s="715">
        <v>12855427</v>
      </c>
      <c r="DM24" s="669"/>
      <c r="DN24" s="669"/>
      <c r="DO24" s="669"/>
      <c r="DP24" s="669"/>
      <c r="DQ24" s="669"/>
      <c r="DR24" s="669"/>
      <c r="DS24" s="669"/>
      <c r="DT24" s="669"/>
      <c r="DU24" s="669"/>
      <c r="DV24" s="716"/>
      <c r="DW24" s="717">
        <v>47.8</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7578809</v>
      </c>
      <c r="S25" s="619"/>
      <c r="T25" s="619"/>
      <c r="U25" s="619"/>
      <c r="V25" s="619"/>
      <c r="W25" s="619"/>
      <c r="X25" s="619"/>
      <c r="Y25" s="620"/>
      <c r="Z25" s="671">
        <v>14.7</v>
      </c>
      <c r="AA25" s="671"/>
      <c r="AB25" s="671"/>
      <c r="AC25" s="671"/>
      <c r="AD25" s="672" t="s">
        <v>107</v>
      </c>
      <c r="AE25" s="672"/>
      <c r="AF25" s="672"/>
      <c r="AG25" s="672"/>
      <c r="AH25" s="672"/>
      <c r="AI25" s="672"/>
      <c r="AJ25" s="672"/>
      <c r="AK25" s="672"/>
      <c r="AL25" s="641" t="s">
        <v>107</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6287495</v>
      </c>
      <c r="CS25" s="637"/>
      <c r="CT25" s="637"/>
      <c r="CU25" s="637"/>
      <c r="CV25" s="637"/>
      <c r="CW25" s="637"/>
      <c r="CX25" s="637"/>
      <c r="CY25" s="638"/>
      <c r="CZ25" s="621">
        <v>12.5</v>
      </c>
      <c r="DA25" s="639"/>
      <c r="DB25" s="639"/>
      <c r="DC25" s="640"/>
      <c r="DD25" s="624">
        <v>5648783</v>
      </c>
      <c r="DE25" s="637"/>
      <c r="DF25" s="637"/>
      <c r="DG25" s="637"/>
      <c r="DH25" s="637"/>
      <c r="DI25" s="637"/>
      <c r="DJ25" s="637"/>
      <c r="DK25" s="638"/>
      <c r="DL25" s="624">
        <v>5311457</v>
      </c>
      <c r="DM25" s="637"/>
      <c r="DN25" s="637"/>
      <c r="DO25" s="637"/>
      <c r="DP25" s="637"/>
      <c r="DQ25" s="637"/>
      <c r="DR25" s="637"/>
      <c r="DS25" s="637"/>
      <c r="DT25" s="637"/>
      <c r="DU25" s="637"/>
      <c r="DV25" s="638"/>
      <c r="DW25" s="641">
        <v>19.7</v>
      </c>
      <c r="DX25" s="642"/>
      <c r="DY25" s="642"/>
      <c r="DZ25" s="642"/>
      <c r="EA25" s="642"/>
      <c r="EB25" s="642"/>
      <c r="EC25" s="643"/>
    </row>
    <row r="26" spans="2:133" ht="11.25" customHeight="1">
      <c r="B26" s="709" t="s">
        <v>272</v>
      </c>
      <c r="C26" s="710"/>
      <c r="D26" s="710"/>
      <c r="E26" s="710"/>
      <c r="F26" s="710"/>
      <c r="G26" s="710"/>
      <c r="H26" s="710"/>
      <c r="I26" s="710"/>
      <c r="J26" s="710"/>
      <c r="K26" s="710"/>
      <c r="L26" s="710"/>
      <c r="M26" s="710"/>
      <c r="N26" s="710"/>
      <c r="O26" s="710"/>
      <c r="P26" s="710"/>
      <c r="Q26" s="711"/>
      <c r="R26" s="618">
        <v>5648</v>
      </c>
      <c r="S26" s="619"/>
      <c r="T26" s="619"/>
      <c r="U26" s="619"/>
      <c r="V26" s="619"/>
      <c r="W26" s="619"/>
      <c r="X26" s="619"/>
      <c r="Y26" s="620"/>
      <c r="Z26" s="671">
        <v>0</v>
      </c>
      <c r="AA26" s="671"/>
      <c r="AB26" s="671"/>
      <c r="AC26" s="671"/>
      <c r="AD26" s="672">
        <v>5648</v>
      </c>
      <c r="AE26" s="672"/>
      <c r="AF26" s="672"/>
      <c r="AG26" s="672"/>
      <c r="AH26" s="672"/>
      <c r="AI26" s="672"/>
      <c r="AJ26" s="672"/>
      <c r="AK26" s="672"/>
      <c r="AL26" s="641">
        <v>0</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4061751</v>
      </c>
      <c r="CS26" s="619"/>
      <c r="CT26" s="619"/>
      <c r="CU26" s="619"/>
      <c r="CV26" s="619"/>
      <c r="CW26" s="619"/>
      <c r="CX26" s="619"/>
      <c r="CY26" s="620"/>
      <c r="CZ26" s="621">
        <v>8.1</v>
      </c>
      <c r="DA26" s="639"/>
      <c r="DB26" s="639"/>
      <c r="DC26" s="640"/>
      <c r="DD26" s="624">
        <v>3606593</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2943868</v>
      </c>
      <c r="S27" s="619"/>
      <c r="T27" s="619"/>
      <c r="U27" s="619"/>
      <c r="V27" s="619"/>
      <c r="W27" s="619"/>
      <c r="X27" s="619"/>
      <c r="Y27" s="620"/>
      <c r="Z27" s="671">
        <v>5.7</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11183801</v>
      </c>
      <c r="BH27" s="619"/>
      <c r="BI27" s="619"/>
      <c r="BJ27" s="619"/>
      <c r="BK27" s="619"/>
      <c r="BL27" s="619"/>
      <c r="BM27" s="619"/>
      <c r="BN27" s="620"/>
      <c r="BO27" s="671">
        <v>100</v>
      </c>
      <c r="BP27" s="671"/>
      <c r="BQ27" s="671"/>
      <c r="BR27" s="671"/>
      <c r="BS27" s="624">
        <v>91646</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7561749</v>
      </c>
      <c r="CS27" s="637"/>
      <c r="CT27" s="637"/>
      <c r="CU27" s="637"/>
      <c r="CV27" s="637"/>
      <c r="CW27" s="637"/>
      <c r="CX27" s="637"/>
      <c r="CY27" s="638"/>
      <c r="CZ27" s="621">
        <v>15.1</v>
      </c>
      <c r="DA27" s="639"/>
      <c r="DB27" s="639"/>
      <c r="DC27" s="640"/>
      <c r="DD27" s="624">
        <v>2804906</v>
      </c>
      <c r="DE27" s="637"/>
      <c r="DF27" s="637"/>
      <c r="DG27" s="637"/>
      <c r="DH27" s="637"/>
      <c r="DI27" s="637"/>
      <c r="DJ27" s="637"/>
      <c r="DK27" s="638"/>
      <c r="DL27" s="624">
        <v>2542793</v>
      </c>
      <c r="DM27" s="637"/>
      <c r="DN27" s="637"/>
      <c r="DO27" s="637"/>
      <c r="DP27" s="637"/>
      <c r="DQ27" s="637"/>
      <c r="DR27" s="637"/>
      <c r="DS27" s="637"/>
      <c r="DT27" s="637"/>
      <c r="DU27" s="637"/>
      <c r="DV27" s="638"/>
      <c r="DW27" s="641">
        <v>9.4</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55839</v>
      </c>
      <c r="S28" s="619"/>
      <c r="T28" s="619"/>
      <c r="U28" s="619"/>
      <c r="V28" s="619"/>
      <c r="W28" s="619"/>
      <c r="X28" s="619"/>
      <c r="Y28" s="620"/>
      <c r="Z28" s="671">
        <v>0.1</v>
      </c>
      <c r="AA28" s="671"/>
      <c r="AB28" s="671"/>
      <c r="AC28" s="671"/>
      <c r="AD28" s="672">
        <v>13901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5130006</v>
      </c>
      <c r="CS28" s="619"/>
      <c r="CT28" s="619"/>
      <c r="CU28" s="619"/>
      <c r="CV28" s="619"/>
      <c r="CW28" s="619"/>
      <c r="CX28" s="619"/>
      <c r="CY28" s="620"/>
      <c r="CZ28" s="621">
        <v>10.199999999999999</v>
      </c>
      <c r="DA28" s="639"/>
      <c r="DB28" s="639"/>
      <c r="DC28" s="640"/>
      <c r="DD28" s="624">
        <v>5001177</v>
      </c>
      <c r="DE28" s="619"/>
      <c r="DF28" s="619"/>
      <c r="DG28" s="619"/>
      <c r="DH28" s="619"/>
      <c r="DI28" s="619"/>
      <c r="DJ28" s="619"/>
      <c r="DK28" s="620"/>
      <c r="DL28" s="624">
        <v>5001177</v>
      </c>
      <c r="DM28" s="619"/>
      <c r="DN28" s="619"/>
      <c r="DO28" s="619"/>
      <c r="DP28" s="619"/>
      <c r="DQ28" s="619"/>
      <c r="DR28" s="619"/>
      <c r="DS28" s="619"/>
      <c r="DT28" s="619"/>
      <c r="DU28" s="619"/>
      <c r="DV28" s="620"/>
      <c r="DW28" s="641">
        <v>18.600000000000001</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275008</v>
      </c>
      <c r="S29" s="619"/>
      <c r="T29" s="619"/>
      <c r="U29" s="619"/>
      <c r="V29" s="619"/>
      <c r="W29" s="619"/>
      <c r="X29" s="619"/>
      <c r="Y29" s="620"/>
      <c r="Z29" s="671">
        <v>0.5</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5130006</v>
      </c>
      <c r="CS29" s="637"/>
      <c r="CT29" s="637"/>
      <c r="CU29" s="637"/>
      <c r="CV29" s="637"/>
      <c r="CW29" s="637"/>
      <c r="CX29" s="637"/>
      <c r="CY29" s="638"/>
      <c r="CZ29" s="621">
        <v>10.199999999999999</v>
      </c>
      <c r="DA29" s="639"/>
      <c r="DB29" s="639"/>
      <c r="DC29" s="640"/>
      <c r="DD29" s="624">
        <v>5001177</v>
      </c>
      <c r="DE29" s="637"/>
      <c r="DF29" s="637"/>
      <c r="DG29" s="637"/>
      <c r="DH29" s="637"/>
      <c r="DI29" s="637"/>
      <c r="DJ29" s="637"/>
      <c r="DK29" s="638"/>
      <c r="DL29" s="624">
        <v>5001177</v>
      </c>
      <c r="DM29" s="637"/>
      <c r="DN29" s="637"/>
      <c r="DO29" s="637"/>
      <c r="DP29" s="637"/>
      <c r="DQ29" s="637"/>
      <c r="DR29" s="637"/>
      <c r="DS29" s="637"/>
      <c r="DT29" s="637"/>
      <c r="DU29" s="637"/>
      <c r="DV29" s="638"/>
      <c r="DW29" s="641">
        <v>18.600000000000001</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1685435</v>
      </c>
      <c r="S30" s="619"/>
      <c r="T30" s="619"/>
      <c r="U30" s="619"/>
      <c r="V30" s="619"/>
      <c r="W30" s="619"/>
      <c r="X30" s="619"/>
      <c r="Y30" s="620"/>
      <c r="Z30" s="671">
        <v>3.3</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99.3</v>
      </c>
      <c r="BH30" s="685"/>
      <c r="BI30" s="685"/>
      <c r="BJ30" s="685"/>
      <c r="BK30" s="685"/>
      <c r="BL30" s="685"/>
      <c r="BM30" s="686">
        <v>96.5</v>
      </c>
      <c r="BN30" s="685"/>
      <c r="BO30" s="685"/>
      <c r="BP30" s="685"/>
      <c r="BQ30" s="687"/>
      <c r="BR30" s="684">
        <v>99.2</v>
      </c>
      <c r="BS30" s="685"/>
      <c r="BT30" s="685"/>
      <c r="BU30" s="685"/>
      <c r="BV30" s="685"/>
      <c r="BW30" s="685"/>
      <c r="BX30" s="686">
        <v>96.2</v>
      </c>
      <c r="BY30" s="685"/>
      <c r="BZ30" s="685"/>
      <c r="CA30" s="685"/>
      <c r="CB30" s="687"/>
      <c r="CD30" s="690"/>
      <c r="CE30" s="691"/>
      <c r="CF30" s="655" t="s">
        <v>288</v>
      </c>
      <c r="CG30" s="652"/>
      <c r="CH30" s="652"/>
      <c r="CI30" s="652"/>
      <c r="CJ30" s="652"/>
      <c r="CK30" s="652"/>
      <c r="CL30" s="652"/>
      <c r="CM30" s="652"/>
      <c r="CN30" s="652"/>
      <c r="CO30" s="652"/>
      <c r="CP30" s="652"/>
      <c r="CQ30" s="653"/>
      <c r="CR30" s="618">
        <v>4555978</v>
      </c>
      <c r="CS30" s="619"/>
      <c r="CT30" s="619"/>
      <c r="CU30" s="619"/>
      <c r="CV30" s="619"/>
      <c r="CW30" s="619"/>
      <c r="CX30" s="619"/>
      <c r="CY30" s="620"/>
      <c r="CZ30" s="621">
        <v>9.1</v>
      </c>
      <c r="DA30" s="639"/>
      <c r="DB30" s="639"/>
      <c r="DC30" s="640"/>
      <c r="DD30" s="624">
        <v>4427311</v>
      </c>
      <c r="DE30" s="619"/>
      <c r="DF30" s="619"/>
      <c r="DG30" s="619"/>
      <c r="DH30" s="619"/>
      <c r="DI30" s="619"/>
      <c r="DJ30" s="619"/>
      <c r="DK30" s="620"/>
      <c r="DL30" s="624">
        <v>4427311</v>
      </c>
      <c r="DM30" s="619"/>
      <c r="DN30" s="619"/>
      <c r="DO30" s="619"/>
      <c r="DP30" s="619"/>
      <c r="DQ30" s="619"/>
      <c r="DR30" s="619"/>
      <c r="DS30" s="619"/>
      <c r="DT30" s="619"/>
      <c r="DU30" s="619"/>
      <c r="DV30" s="620"/>
      <c r="DW30" s="641">
        <v>16.5</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1423124</v>
      </c>
      <c r="S31" s="619"/>
      <c r="T31" s="619"/>
      <c r="U31" s="619"/>
      <c r="V31" s="619"/>
      <c r="W31" s="619"/>
      <c r="X31" s="619"/>
      <c r="Y31" s="620"/>
      <c r="Z31" s="671">
        <v>2.8</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99.6</v>
      </c>
      <c r="BH31" s="637"/>
      <c r="BI31" s="637"/>
      <c r="BJ31" s="637"/>
      <c r="BK31" s="637"/>
      <c r="BL31" s="637"/>
      <c r="BM31" s="673">
        <v>98.2</v>
      </c>
      <c r="BN31" s="683"/>
      <c r="BO31" s="683"/>
      <c r="BP31" s="683"/>
      <c r="BQ31" s="647"/>
      <c r="BR31" s="682">
        <v>99.6</v>
      </c>
      <c r="BS31" s="637"/>
      <c r="BT31" s="637"/>
      <c r="BU31" s="637"/>
      <c r="BV31" s="637"/>
      <c r="BW31" s="637"/>
      <c r="BX31" s="673">
        <v>97.9</v>
      </c>
      <c r="BY31" s="683"/>
      <c r="BZ31" s="683"/>
      <c r="CA31" s="683"/>
      <c r="CB31" s="647"/>
      <c r="CD31" s="690"/>
      <c r="CE31" s="691"/>
      <c r="CF31" s="655" t="s">
        <v>292</v>
      </c>
      <c r="CG31" s="652"/>
      <c r="CH31" s="652"/>
      <c r="CI31" s="652"/>
      <c r="CJ31" s="652"/>
      <c r="CK31" s="652"/>
      <c r="CL31" s="652"/>
      <c r="CM31" s="652"/>
      <c r="CN31" s="652"/>
      <c r="CO31" s="652"/>
      <c r="CP31" s="652"/>
      <c r="CQ31" s="653"/>
      <c r="CR31" s="618">
        <v>574028</v>
      </c>
      <c r="CS31" s="637"/>
      <c r="CT31" s="637"/>
      <c r="CU31" s="637"/>
      <c r="CV31" s="637"/>
      <c r="CW31" s="637"/>
      <c r="CX31" s="637"/>
      <c r="CY31" s="638"/>
      <c r="CZ31" s="621">
        <v>1.1000000000000001</v>
      </c>
      <c r="DA31" s="639"/>
      <c r="DB31" s="639"/>
      <c r="DC31" s="640"/>
      <c r="DD31" s="624">
        <v>573866</v>
      </c>
      <c r="DE31" s="637"/>
      <c r="DF31" s="637"/>
      <c r="DG31" s="637"/>
      <c r="DH31" s="637"/>
      <c r="DI31" s="637"/>
      <c r="DJ31" s="637"/>
      <c r="DK31" s="638"/>
      <c r="DL31" s="624">
        <v>573866</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1923317</v>
      </c>
      <c r="S32" s="619"/>
      <c r="T32" s="619"/>
      <c r="U32" s="619"/>
      <c r="V32" s="619"/>
      <c r="W32" s="619"/>
      <c r="X32" s="619"/>
      <c r="Y32" s="620"/>
      <c r="Z32" s="671">
        <v>3.7</v>
      </c>
      <c r="AA32" s="671"/>
      <c r="AB32" s="671"/>
      <c r="AC32" s="671"/>
      <c r="AD32" s="672">
        <v>145</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98.9</v>
      </c>
      <c r="BH32" s="603"/>
      <c r="BI32" s="603"/>
      <c r="BJ32" s="603"/>
      <c r="BK32" s="603"/>
      <c r="BL32" s="603"/>
      <c r="BM32" s="666">
        <v>94.6</v>
      </c>
      <c r="BN32" s="603"/>
      <c r="BO32" s="603"/>
      <c r="BP32" s="603"/>
      <c r="BQ32" s="660"/>
      <c r="BR32" s="681">
        <v>98.8</v>
      </c>
      <c r="BS32" s="603"/>
      <c r="BT32" s="603"/>
      <c r="BU32" s="603"/>
      <c r="BV32" s="603"/>
      <c r="BW32" s="603"/>
      <c r="BX32" s="666">
        <v>94.3</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8135591</v>
      </c>
      <c r="S33" s="619"/>
      <c r="T33" s="619"/>
      <c r="U33" s="619"/>
      <c r="V33" s="619"/>
      <c r="W33" s="619"/>
      <c r="X33" s="619"/>
      <c r="Y33" s="620"/>
      <c r="Z33" s="671">
        <v>15.7</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19039937</v>
      </c>
      <c r="CS33" s="637"/>
      <c r="CT33" s="637"/>
      <c r="CU33" s="637"/>
      <c r="CV33" s="637"/>
      <c r="CW33" s="637"/>
      <c r="CX33" s="637"/>
      <c r="CY33" s="638"/>
      <c r="CZ33" s="621">
        <v>37.9</v>
      </c>
      <c r="DA33" s="639"/>
      <c r="DB33" s="639"/>
      <c r="DC33" s="640"/>
      <c r="DD33" s="624">
        <v>14905228</v>
      </c>
      <c r="DE33" s="637"/>
      <c r="DF33" s="637"/>
      <c r="DG33" s="637"/>
      <c r="DH33" s="637"/>
      <c r="DI33" s="637"/>
      <c r="DJ33" s="637"/>
      <c r="DK33" s="638"/>
      <c r="DL33" s="624">
        <v>10389026</v>
      </c>
      <c r="DM33" s="637"/>
      <c r="DN33" s="637"/>
      <c r="DO33" s="637"/>
      <c r="DP33" s="637"/>
      <c r="DQ33" s="637"/>
      <c r="DR33" s="637"/>
      <c r="DS33" s="637"/>
      <c r="DT33" s="637"/>
      <c r="DU33" s="637"/>
      <c r="DV33" s="638"/>
      <c r="DW33" s="641">
        <v>38.6</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5847074</v>
      </c>
      <c r="CS34" s="619"/>
      <c r="CT34" s="619"/>
      <c r="CU34" s="619"/>
      <c r="CV34" s="619"/>
      <c r="CW34" s="619"/>
      <c r="CX34" s="619"/>
      <c r="CY34" s="620"/>
      <c r="CZ34" s="621">
        <v>11.6</v>
      </c>
      <c r="DA34" s="639"/>
      <c r="DB34" s="639"/>
      <c r="DC34" s="640"/>
      <c r="DD34" s="624">
        <v>4780674</v>
      </c>
      <c r="DE34" s="619"/>
      <c r="DF34" s="619"/>
      <c r="DG34" s="619"/>
      <c r="DH34" s="619"/>
      <c r="DI34" s="619"/>
      <c r="DJ34" s="619"/>
      <c r="DK34" s="620"/>
      <c r="DL34" s="624">
        <v>3091826</v>
      </c>
      <c r="DM34" s="619"/>
      <c r="DN34" s="619"/>
      <c r="DO34" s="619"/>
      <c r="DP34" s="619"/>
      <c r="DQ34" s="619"/>
      <c r="DR34" s="619"/>
      <c r="DS34" s="619"/>
      <c r="DT34" s="619"/>
      <c r="DU34" s="619"/>
      <c r="DV34" s="620"/>
      <c r="DW34" s="641">
        <v>11.5</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1708191</v>
      </c>
      <c r="S35" s="619"/>
      <c r="T35" s="619"/>
      <c r="U35" s="619"/>
      <c r="V35" s="619"/>
      <c r="W35" s="619"/>
      <c r="X35" s="619"/>
      <c r="Y35" s="620"/>
      <c r="Z35" s="671">
        <v>3.3</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4898675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292315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991151</v>
      </c>
      <c r="CS35" s="637"/>
      <c r="CT35" s="637"/>
      <c r="CU35" s="637"/>
      <c r="CV35" s="637"/>
      <c r="CW35" s="637"/>
      <c r="CX35" s="637"/>
      <c r="CY35" s="638"/>
      <c r="CZ35" s="621">
        <v>2</v>
      </c>
      <c r="DA35" s="639"/>
      <c r="DB35" s="639"/>
      <c r="DC35" s="640"/>
      <c r="DD35" s="624">
        <v>900113</v>
      </c>
      <c r="DE35" s="637"/>
      <c r="DF35" s="637"/>
      <c r="DG35" s="637"/>
      <c r="DH35" s="637"/>
      <c r="DI35" s="637"/>
      <c r="DJ35" s="637"/>
      <c r="DK35" s="638"/>
      <c r="DL35" s="624">
        <v>900113</v>
      </c>
      <c r="DM35" s="637"/>
      <c r="DN35" s="637"/>
      <c r="DO35" s="637"/>
      <c r="DP35" s="637"/>
      <c r="DQ35" s="637"/>
      <c r="DR35" s="637"/>
      <c r="DS35" s="637"/>
      <c r="DT35" s="637"/>
      <c r="DU35" s="637"/>
      <c r="DV35" s="638"/>
      <c r="DW35" s="641">
        <v>3.3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51688982</v>
      </c>
      <c r="S36" s="659"/>
      <c r="T36" s="659"/>
      <c r="U36" s="659"/>
      <c r="V36" s="659"/>
      <c r="W36" s="659"/>
      <c r="X36" s="659"/>
      <c r="Y36" s="662"/>
      <c r="Z36" s="663">
        <v>100</v>
      </c>
      <c r="AA36" s="663"/>
      <c r="AB36" s="663"/>
      <c r="AC36" s="663"/>
      <c r="AD36" s="664">
        <v>25204438</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1492417</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204447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4149009</v>
      </c>
      <c r="CS36" s="619"/>
      <c r="CT36" s="619"/>
      <c r="CU36" s="619"/>
      <c r="CV36" s="619"/>
      <c r="CW36" s="619"/>
      <c r="CX36" s="619"/>
      <c r="CY36" s="620"/>
      <c r="CZ36" s="621">
        <v>8.3000000000000007</v>
      </c>
      <c r="DA36" s="639"/>
      <c r="DB36" s="639"/>
      <c r="DC36" s="640"/>
      <c r="DD36" s="624">
        <v>3241384</v>
      </c>
      <c r="DE36" s="619"/>
      <c r="DF36" s="619"/>
      <c r="DG36" s="619"/>
      <c r="DH36" s="619"/>
      <c r="DI36" s="619"/>
      <c r="DJ36" s="619"/>
      <c r="DK36" s="620"/>
      <c r="DL36" s="624">
        <v>2370438</v>
      </c>
      <c r="DM36" s="619"/>
      <c r="DN36" s="619"/>
      <c r="DO36" s="619"/>
      <c r="DP36" s="619"/>
      <c r="DQ36" s="619"/>
      <c r="DR36" s="619"/>
      <c r="DS36" s="619"/>
      <c r="DT36" s="619"/>
      <c r="DU36" s="619"/>
      <c r="DV36" s="620"/>
      <c r="DW36" s="641">
        <v>8.8000000000000007</v>
      </c>
      <c r="DX36" s="642"/>
      <c r="DY36" s="642"/>
      <c r="DZ36" s="642"/>
      <c r="EA36" s="642"/>
      <c r="EB36" s="642"/>
      <c r="EC36" s="643"/>
    </row>
    <row r="37" spans="2:133" ht="11.25" customHeight="1">
      <c r="AQ37" s="644" t="s">
        <v>310</v>
      </c>
      <c r="AR37" s="645"/>
      <c r="AS37" s="645"/>
      <c r="AT37" s="645"/>
      <c r="AU37" s="645"/>
      <c r="AV37" s="645"/>
      <c r="AW37" s="645"/>
      <c r="AX37" s="645"/>
      <c r="AY37" s="646"/>
      <c r="AZ37" s="618">
        <v>103247</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13408</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1948175</v>
      </c>
      <c r="CS37" s="637"/>
      <c r="CT37" s="637"/>
      <c r="CU37" s="637"/>
      <c r="CV37" s="637"/>
      <c r="CW37" s="637"/>
      <c r="CX37" s="637"/>
      <c r="CY37" s="638"/>
      <c r="CZ37" s="621">
        <v>3.9</v>
      </c>
      <c r="DA37" s="639"/>
      <c r="DB37" s="639"/>
      <c r="DC37" s="640"/>
      <c r="DD37" s="624">
        <v>1922085</v>
      </c>
      <c r="DE37" s="637"/>
      <c r="DF37" s="637"/>
      <c r="DG37" s="637"/>
      <c r="DH37" s="637"/>
      <c r="DI37" s="637"/>
      <c r="DJ37" s="637"/>
      <c r="DK37" s="638"/>
      <c r="DL37" s="624">
        <v>1922085</v>
      </c>
      <c r="DM37" s="637"/>
      <c r="DN37" s="637"/>
      <c r="DO37" s="637"/>
      <c r="DP37" s="637"/>
      <c r="DQ37" s="637"/>
      <c r="DR37" s="637"/>
      <c r="DS37" s="637"/>
      <c r="DT37" s="637"/>
      <c r="DU37" s="637"/>
      <c r="DV37" s="638"/>
      <c r="DW37" s="641">
        <v>7.1</v>
      </c>
      <c r="DX37" s="642"/>
      <c r="DY37" s="642"/>
      <c r="DZ37" s="642"/>
      <c r="EA37" s="642"/>
      <c r="EB37" s="642"/>
      <c r="EC37" s="643"/>
    </row>
    <row r="38" spans="2:133" ht="11.25" customHeight="1">
      <c r="AQ38" s="644" t="s">
        <v>313</v>
      </c>
      <c r="AR38" s="645"/>
      <c r="AS38" s="645"/>
      <c r="AT38" s="645"/>
      <c r="AU38" s="645"/>
      <c r="AV38" s="645"/>
      <c r="AW38" s="645"/>
      <c r="AX38" s="645"/>
      <c r="AY38" s="646"/>
      <c r="AZ38" s="618">
        <v>71471</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23091</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4795428</v>
      </c>
      <c r="CS38" s="619"/>
      <c r="CT38" s="619"/>
      <c r="CU38" s="619"/>
      <c r="CV38" s="619"/>
      <c r="CW38" s="619"/>
      <c r="CX38" s="619"/>
      <c r="CY38" s="620"/>
      <c r="CZ38" s="621">
        <v>9.5</v>
      </c>
      <c r="DA38" s="639"/>
      <c r="DB38" s="639"/>
      <c r="DC38" s="640"/>
      <c r="DD38" s="624">
        <v>4206199</v>
      </c>
      <c r="DE38" s="619"/>
      <c r="DF38" s="619"/>
      <c r="DG38" s="619"/>
      <c r="DH38" s="619"/>
      <c r="DI38" s="619"/>
      <c r="DJ38" s="619"/>
      <c r="DK38" s="620"/>
      <c r="DL38" s="624">
        <v>4022979</v>
      </c>
      <c r="DM38" s="619"/>
      <c r="DN38" s="619"/>
      <c r="DO38" s="619"/>
      <c r="DP38" s="619"/>
      <c r="DQ38" s="619"/>
      <c r="DR38" s="619"/>
      <c r="DS38" s="619"/>
      <c r="DT38" s="619"/>
      <c r="DU38" s="619"/>
      <c r="DV38" s="620"/>
      <c r="DW38" s="641">
        <v>14.9</v>
      </c>
      <c r="DX38" s="642"/>
      <c r="DY38" s="642"/>
      <c r="DZ38" s="642"/>
      <c r="EA38" s="642"/>
      <c r="EB38" s="642"/>
      <c r="EC38" s="643"/>
    </row>
    <row r="39" spans="2:133" ht="11.25" customHeight="1">
      <c r="AQ39" s="644" t="s">
        <v>316</v>
      </c>
      <c r="AR39" s="645"/>
      <c r="AS39" s="645"/>
      <c r="AT39" s="645"/>
      <c r="AU39" s="645"/>
      <c r="AV39" s="645"/>
      <c r="AW39" s="645"/>
      <c r="AX39" s="645"/>
      <c r="AY39" s="646"/>
      <c r="AZ39" s="618">
        <v>16244</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1773681</v>
      </c>
      <c r="CS39" s="637"/>
      <c r="CT39" s="637"/>
      <c r="CU39" s="637"/>
      <c r="CV39" s="637"/>
      <c r="CW39" s="637"/>
      <c r="CX39" s="637"/>
      <c r="CY39" s="638"/>
      <c r="CZ39" s="621">
        <v>3.5</v>
      </c>
      <c r="DA39" s="639"/>
      <c r="DB39" s="639"/>
      <c r="DC39" s="640"/>
      <c r="DD39" s="624">
        <v>1755048</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766462</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1483594</v>
      </c>
      <c r="CS40" s="619"/>
      <c r="CT40" s="619"/>
      <c r="CU40" s="619"/>
      <c r="CV40" s="619"/>
      <c r="CW40" s="619"/>
      <c r="CX40" s="619"/>
      <c r="CY40" s="620"/>
      <c r="CZ40" s="621">
        <v>3</v>
      </c>
      <c r="DA40" s="639"/>
      <c r="DB40" s="639"/>
      <c r="DC40" s="640"/>
      <c r="DD40" s="624">
        <v>21810</v>
      </c>
      <c r="DE40" s="619"/>
      <c r="DF40" s="619"/>
      <c r="DG40" s="619"/>
      <c r="DH40" s="619"/>
      <c r="DI40" s="619"/>
      <c r="DJ40" s="619"/>
      <c r="DK40" s="620"/>
      <c r="DL40" s="624">
        <v>3670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2448834</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293</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12198722</v>
      </c>
      <c r="CS42" s="619"/>
      <c r="CT42" s="619"/>
      <c r="CU42" s="619"/>
      <c r="CV42" s="619"/>
      <c r="CW42" s="619"/>
      <c r="CX42" s="619"/>
      <c r="CY42" s="620"/>
      <c r="CZ42" s="621">
        <v>24.3</v>
      </c>
      <c r="DA42" s="622"/>
      <c r="DB42" s="622"/>
      <c r="DC42" s="623"/>
      <c r="DD42" s="624">
        <v>1750004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167141</v>
      </c>
      <c r="CS43" s="637"/>
      <c r="CT43" s="637"/>
      <c r="CU43" s="637"/>
      <c r="CV43" s="637"/>
      <c r="CW43" s="637"/>
      <c r="CX43" s="637"/>
      <c r="CY43" s="638"/>
      <c r="CZ43" s="621">
        <v>0.3</v>
      </c>
      <c r="DA43" s="639"/>
      <c r="DB43" s="639"/>
      <c r="DC43" s="640"/>
      <c r="DD43" s="624">
        <v>167141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12194996</v>
      </c>
      <c r="CS44" s="619"/>
      <c r="CT44" s="619"/>
      <c r="CU44" s="619"/>
      <c r="CV44" s="619"/>
      <c r="CW44" s="619"/>
      <c r="CX44" s="619"/>
      <c r="CY44" s="620"/>
      <c r="CZ44" s="621">
        <v>24.3</v>
      </c>
      <c r="DA44" s="622"/>
      <c r="DB44" s="622"/>
      <c r="DC44" s="623"/>
      <c r="DD44" s="624">
        <v>1750004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6654862</v>
      </c>
      <c r="CS45" s="637"/>
      <c r="CT45" s="637"/>
      <c r="CU45" s="637"/>
      <c r="CV45" s="637"/>
      <c r="CW45" s="637"/>
      <c r="CX45" s="637"/>
      <c r="CY45" s="638"/>
      <c r="CZ45" s="621">
        <v>13.3</v>
      </c>
      <c r="DA45" s="639"/>
      <c r="DB45" s="639"/>
      <c r="DC45" s="640"/>
      <c r="DD45" s="624">
        <v>257705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5310069</v>
      </c>
      <c r="CS46" s="619"/>
      <c r="CT46" s="619"/>
      <c r="CU46" s="619"/>
      <c r="CV46" s="619"/>
      <c r="CW46" s="619"/>
      <c r="CX46" s="619"/>
      <c r="CY46" s="620"/>
      <c r="CZ46" s="621">
        <v>10.6</v>
      </c>
      <c r="DA46" s="622"/>
      <c r="DB46" s="622"/>
      <c r="DC46" s="623"/>
      <c r="DD46" s="624">
        <v>1399734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3726</v>
      </c>
      <c r="CS47" s="637"/>
      <c r="CT47" s="637"/>
      <c r="CU47" s="637"/>
      <c r="CV47" s="637"/>
      <c r="CW47" s="637"/>
      <c r="CX47" s="637"/>
      <c r="CY47" s="638"/>
      <c r="CZ47" s="621">
        <v>0</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50217909</v>
      </c>
      <c r="CS49" s="603"/>
      <c r="CT49" s="603"/>
      <c r="CU49" s="603"/>
      <c r="CV49" s="603"/>
      <c r="CW49" s="603"/>
      <c r="CX49" s="603"/>
      <c r="CY49" s="604"/>
      <c r="CZ49" s="605">
        <v>100</v>
      </c>
      <c r="DA49" s="606"/>
      <c r="DB49" s="606"/>
      <c r="DC49" s="607"/>
      <c r="DD49" s="608">
        <v>30110098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51677</v>
      </c>
      <c r="R7" s="1131"/>
      <c r="S7" s="1131"/>
      <c r="T7" s="1131"/>
      <c r="U7" s="1131"/>
      <c r="V7" s="1131">
        <v>50206</v>
      </c>
      <c r="W7" s="1131"/>
      <c r="X7" s="1131"/>
      <c r="Y7" s="1131"/>
      <c r="Z7" s="1131"/>
      <c r="AA7" s="1131">
        <v>1471</v>
      </c>
      <c r="AB7" s="1131"/>
      <c r="AC7" s="1131"/>
      <c r="AD7" s="1131"/>
      <c r="AE7" s="1132"/>
      <c r="AF7" s="1133">
        <v>1180</v>
      </c>
      <c r="AG7" s="1134"/>
      <c r="AH7" s="1134"/>
      <c r="AI7" s="1134"/>
      <c r="AJ7" s="1135"/>
      <c r="AK7" s="1117">
        <v>1684</v>
      </c>
      <c r="AL7" s="1118"/>
      <c r="AM7" s="1118"/>
      <c r="AN7" s="1118"/>
      <c r="AO7" s="1118"/>
      <c r="AP7" s="1118">
        <v>54099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561</v>
      </c>
      <c r="BT7" s="1122"/>
      <c r="BU7" s="1122"/>
      <c r="BV7" s="1122"/>
      <c r="BW7" s="1122"/>
      <c r="BX7" s="1122"/>
      <c r="BY7" s="1122"/>
      <c r="BZ7" s="1122"/>
      <c r="CA7" s="1122"/>
      <c r="CB7" s="1122"/>
      <c r="CC7" s="1122"/>
      <c r="CD7" s="1122"/>
      <c r="CE7" s="1122"/>
      <c r="CF7" s="1122"/>
      <c r="CG7" s="1123"/>
      <c r="CH7" s="1114">
        <v>-3</v>
      </c>
      <c r="CI7" s="1115"/>
      <c r="CJ7" s="1115"/>
      <c r="CK7" s="1115"/>
      <c r="CL7" s="1116"/>
      <c r="CM7" s="1114">
        <v>120</v>
      </c>
      <c r="CN7" s="1115"/>
      <c r="CO7" s="1115"/>
      <c r="CP7" s="1115"/>
      <c r="CQ7" s="1116"/>
      <c r="CR7" s="1114">
        <v>30</v>
      </c>
      <c r="CS7" s="1115"/>
      <c r="CT7" s="1115"/>
      <c r="CU7" s="1115"/>
      <c r="CV7" s="1116"/>
      <c r="CW7" s="1114">
        <v>10</v>
      </c>
      <c r="CX7" s="1115"/>
      <c r="CY7" s="1115"/>
      <c r="CZ7" s="1115"/>
      <c r="DA7" s="1116"/>
      <c r="DB7" s="1114" t="s">
        <v>486</v>
      </c>
      <c r="DC7" s="1115"/>
      <c r="DD7" s="1115"/>
      <c r="DE7" s="1115"/>
      <c r="DF7" s="1116"/>
      <c r="DG7" s="1114" t="s">
        <v>486</v>
      </c>
      <c r="DH7" s="1115"/>
      <c r="DI7" s="1115"/>
      <c r="DJ7" s="1115"/>
      <c r="DK7" s="1116"/>
      <c r="DL7" s="1114" t="s">
        <v>486</v>
      </c>
      <c r="DM7" s="1115"/>
      <c r="DN7" s="1115"/>
      <c r="DO7" s="1115"/>
      <c r="DP7" s="1116"/>
      <c r="DQ7" s="1114" t="s">
        <v>486</v>
      </c>
      <c r="DR7" s="1115"/>
      <c r="DS7" s="1115"/>
      <c r="DT7" s="1115"/>
      <c r="DU7" s="1116"/>
      <c r="DV7" s="1141"/>
      <c r="DW7" s="1142"/>
      <c r="DX7" s="1142"/>
      <c r="DY7" s="1142"/>
      <c r="DZ7" s="1143"/>
      <c r="EA7" s="205"/>
    </row>
    <row r="8" spans="1:131" s="206" customFormat="1" ht="26.25" customHeight="1">
      <c r="A8" s="212">
        <v>2</v>
      </c>
      <c r="B8" s="1057" t="s">
        <v>360</v>
      </c>
      <c r="C8" s="1058"/>
      <c r="D8" s="1058"/>
      <c r="E8" s="1058"/>
      <c r="F8" s="1058"/>
      <c r="G8" s="1058"/>
      <c r="H8" s="1058"/>
      <c r="I8" s="1058"/>
      <c r="J8" s="1058"/>
      <c r="K8" s="1058"/>
      <c r="L8" s="1058"/>
      <c r="M8" s="1058"/>
      <c r="N8" s="1058"/>
      <c r="O8" s="1058"/>
      <c r="P8" s="1059"/>
      <c r="Q8" s="1069">
        <v>58</v>
      </c>
      <c r="R8" s="1070"/>
      <c r="S8" s="1070"/>
      <c r="T8" s="1070"/>
      <c r="U8" s="1070"/>
      <c r="V8" s="1070">
        <v>58</v>
      </c>
      <c r="W8" s="1070"/>
      <c r="X8" s="1070"/>
      <c r="Y8" s="1070"/>
      <c r="Z8" s="1070"/>
      <c r="AA8" s="1070" t="s">
        <v>486</v>
      </c>
      <c r="AB8" s="1070"/>
      <c r="AC8" s="1070"/>
      <c r="AD8" s="1070"/>
      <c r="AE8" s="1071"/>
      <c r="AF8" s="1063" t="s">
        <v>107</v>
      </c>
      <c r="AG8" s="1064"/>
      <c r="AH8" s="1064"/>
      <c r="AI8" s="1064"/>
      <c r="AJ8" s="1065"/>
      <c r="AK8" s="1112" t="s">
        <v>486</v>
      </c>
      <c r="AL8" s="1113"/>
      <c r="AM8" s="1113"/>
      <c r="AN8" s="1113"/>
      <c r="AO8" s="1113"/>
      <c r="AP8" s="1113" t="s">
        <v>486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562</v>
      </c>
      <c r="BT8" s="1041"/>
      <c r="BU8" s="1041"/>
      <c r="BV8" s="1041"/>
      <c r="BW8" s="1041"/>
      <c r="BX8" s="1041"/>
      <c r="BY8" s="1041"/>
      <c r="BZ8" s="1041"/>
      <c r="CA8" s="1041"/>
      <c r="CB8" s="1041"/>
      <c r="CC8" s="1041"/>
      <c r="CD8" s="1041"/>
      <c r="CE8" s="1041"/>
      <c r="CF8" s="1041"/>
      <c r="CG8" s="1042"/>
      <c r="CH8" s="1015">
        <v>4</v>
      </c>
      <c r="CI8" s="1016"/>
      <c r="CJ8" s="1016"/>
      <c r="CK8" s="1016"/>
      <c r="CL8" s="1017"/>
      <c r="CM8" s="1015">
        <v>84</v>
      </c>
      <c r="CN8" s="1016"/>
      <c r="CO8" s="1016"/>
      <c r="CP8" s="1016"/>
      <c r="CQ8" s="1017"/>
      <c r="CR8" s="1015">
        <v>50</v>
      </c>
      <c r="CS8" s="1016"/>
      <c r="CT8" s="1016"/>
      <c r="CU8" s="1016"/>
      <c r="CV8" s="1017"/>
      <c r="CW8" s="1015">
        <v>82</v>
      </c>
      <c r="CX8" s="1016"/>
      <c r="CY8" s="1016"/>
      <c r="CZ8" s="1016"/>
      <c r="DA8" s="1017"/>
      <c r="DB8" s="1015" t="s">
        <v>486</v>
      </c>
      <c r="DC8" s="1016"/>
      <c r="DD8" s="1016"/>
      <c r="DE8" s="1016"/>
      <c r="DF8" s="1017"/>
      <c r="DG8" s="1015" t="s">
        <v>486</v>
      </c>
      <c r="DH8" s="1016"/>
      <c r="DI8" s="1016"/>
      <c r="DJ8" s="1016"/>
      <c r="DK8" s="1017"/>
      <c r="DL8" s="1015" t="s">
        <v>486</v>
      </c>
      <c r="DM8" s="1016"/>
      <c r="DN8" s="1016"/>
      <c r="DO8" s="1016"/>
      <c r="DP8" s="1017"/>
      <c r="DQ8" s="1015" t="s">
        <v>486</v>
      </c>
      <c r="DR8" s="1016"/>
      <c r="DS8" s="1016"/>
      <c r="DT8" s="1016"/>
      <c r="DU8" s="1017"/>
      <c r="DV8" s="1018"/>
      <c r="DW8" s="1019"/>
      <c r="DX8" s="1019"/>
      <c r="DY8" s="1019"/>
      <c r="DZ8" s="1020"/>
      <c r="EA8" s="205"/>
    </row>
    <row r="9" spans="1:131" s="206" customFormat="1" ht="26.25" customHeight="1">
      <c r="A9" s="212">
        <v>3</v>
      </c>
      <c r="B9" s="1057" t="s">
        <v>361</v>
      </c>
      <c r="C9" s="1058"/>
      <c r="D9" s="1058"/>
      <c r="E9" s="1058"/>
      <c r="F9" s="1058"/>
      <c r="G9" s="1058"/>
      <c r="H9" s="1058"/>
      <c r="I9" s="1058"/>
      <c r="J9" s="1058"/>
      <c r="K9" s="1058"/>
      <c r="L9" s="1058"/>
      <c r="M9" s="1058"/>
      <c r="N9" s="1058"/>
      <c r="O9" s="1058"/>
      <c r="P9" s="1059"/>
      <c r="Q9" s="1069">
        <v>109</v>
      </c>
      <c r="R9" s="1070"/>
      <c r="S9" s="1070"/>
      <c r="T9" s="1070"/>
      <c r="U9" s="1070"/>
      <c r="V9" s="1070">
        <v>109</v>
      </c>
      <c r="W9" s="1070"/>
      <c r="X9" s="1070"/>
      <c r="Y9" s="1070"/>
      <c r="Z9" s="1070"/>
      <c r="AA9" s="1070" t="s">
        <v>486</v>
      </c>
      <c r="AB9" s="1070"/>
      <c r="AC9" s="1070"/>
      <c r="AD9" s="1070"/>
      <c r="AE9" s="1071"/>
      <c r="AF9" s="1063" t="s">
        <v>107</v>
      </c>
      <c r="AG9" s="1064"/>
      <c r="AH9" s="1064"/>
      <c r="AI9" s="1064"/>
      <c r="AJ9" s="1065"/>
      <c r="AK9" s="1112">
        <v>93</v>
      </c>
      <c r="AL9" s="1113"/>
      <c r="AM9" s="1113"/>
      <c r="AN9" s="1113"/>
      <c r="AO9" s="1113"/>
      <c r="AP9" s="1113" t="s">
        <v>486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563</v>
      </c>
      <c r="BT9" s="1041"/>
      <c r="BU9" s="1041"/>
      <c r="BV9" s="1041"/>
      <c r="BW9" s="1041"/>
      <c r="BX9" s="1041"/>
      <c r="BY9" s="1041"/>
      <c r="BZ9" s="1041"/>
      <c r="CA9" s="1041"/>
      <c r="CB9" s="1041"/>
      <c r="CC9" s="1041"/>
      <c r="CD9" s="1041"/>
      <c r="CE9" s="1041"/>
      <c r="CF9" s="1041"/>
      <c r="CG9" s="1042"/>
      <c r="CH9" s="1015">
        <v>-6</v>
      </c>
      <c r="CI9" s="1016"/>
      <c r="CJ9" s="1016"/>
      <c r="CK9" s="1016"/>
      <c r="CL9" s="1017"/>
      <c r="CM9" s="1015">
        <v>20</v>
      </c>
      <c r="CN9" s="1016"/>
      <c r="CO9" s="1016"/>
      <c r="CP9" s="1016"/>
      <c r="CQ9" s="1017"/>
      <c r="CR9" s="1015">
        <v>6</v>
      </c>
      <c r="CS9" s="1016"/>
      <c r="CT9" s="1016"/>
      <c r="CU9" s="1016"/>
      <c r="CV9" s="1017"/>
      <c r="CW9" s="1015" t="s">
        <v>486</v>
      </c>
      <c r="CX9" s="1016"/>
      <c r="CY9" s="1016"/>
      <c r="CZ9" s="1016"/>
      <c r="DA9" s="1017"/>
      <c r="DB9" s="1015" t="s">
        <v>486</v>
      </c>
      <c r="DC9" s="1016"/>
      <c r="DD9" s="1016"/>
      <c r="DE9" s="1016"/>
      <c r="DF9" s="1017"/>
      <c r="DG9" s="1015" t="s">
        <v>486</v>
      </c>
      <c r="DH9" s="1016"/>
      <c r="DI9" s="1016"/>
      <c r="DJ9" s="1016"/>
      <c r="DK9" s="1017"/>
      <c r="DL9" s="1015" t="s">
        <v>486</v>
      </c>
      <c r="DM9" s="1016"/>
      <c r="DN9" s="1016"/>
      <c r="DO9" s="1016"/>
      <c r="DP9" s="1017"/>
      <c r="DQ9" s="1015" t="s">
        <v>486</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564</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56</v>
      </c>
      <c r="CN10" s="1016"/>
      <c r="CO10" s="1016"/>
      <c r="CP10" s="1016"/>
      <c r="CQ10" s="1017"/>
      <c r="CR10" s="1015">
        <v>12</v>
      </c>
      <c r="CS10" s="1016"/>
      <c r="CT10" s="1016"/>
      <c r="CU10" s="1016"/>
      <c r="CV10" s="1017"/>
      <c r="CW10" s="1015" t="s">
        <v>486</v>
      </c>
      <c r="CX10" s="1016"/>
      <c r="CY10" s="1016"/>
      <c r="CZ10" s="1016"/>
      <c r="DA10" s="1017"/>
      <c r="DB10" s="1015" t="s">
        <v>486</v>
      </c>
      <c r="DC10" s="1016"/>
      <c r="DD10" s="1016"/>
      <c r="DE10" s="1016"/>
      <c r="DF10" s="1017"/>
      <c r="DG10" s="1015" t="s">
        <v>486</v>
      </c>
      <c r="DH10" s="1016"/>
      <c r="DI10" s="1016"/>
      <c r="DJ10" s="1016"/>
      <c r="DK10" s="1017"/>
      <c r="DL10" s="1015" t="s">
        <v>486</v>
      </c>
      <c r="DM10" s="1016"/>
      <c r="DN10" s="1016"/>
      <c r="DO10" s="1016"/>
      <c r="DP10" s="1017"/>
      <c r="DQ10" s="1015" t="s">
        <v>486</v>
      </c>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565</v>
      </c>
      <c r="BT11" s="1041"/>
      <c r="BU11" s="1041"/>
      <c r="BV11" s="1041"/>
      <c r="BW11" s="1041"/>
      <c r="BX11" s="1041"/>
      <c r="BY11" s="1041"/>
      <c r="BZ11" s="1041"/>
      <c r="CA11" s="1041"/>
      <c r="CB11" s="1041"/>
      <c r="CC11" s="1041"/>
      <c r="CD11" s="1041"/>
      <c r="CE11" s="1041"/>
      <c r="CF11" s="1041"/>
      <c r="CG11" s="1042"/>
      <c r="CH11" s="1015">
        <v>20</v>
      </c>
      <c r="CI11" s="1016"/>
      <c r="CJ11" s="1016"/>
      <c r="CK11" s="1016"/>
      <c r="CL11" s="1017"/>
      <c r="CM11" s="1015">
        <v>20</v>
      </c>
      <c r="CN11" s="1016"/>
      <c r="CO11" s="1016"/>
      <c r="CP11" s="1016"/>
      <c r="CQ11" s="1017"/>
      <c r="CR11" s="1015">
        <v>5</v>
      </c>
      <c r="CS11" s="1016"/>
      <c r="CT11" s="1016"/>
      <c r="CU11" s="1016"/>
      <c r="CV11" s="1017"/>
      <c r="CW11" s="1015" t="s">
        <v>486</v>
      </c>
      <c r="CX11" s="1016"/>
      <c r="CY11" s="1016"/>
      <c r="CZ11" s="1016"/>
      <c r="DA11" s="1017"/>
      <c r="DB11" s="1015" t="s">
        <v>486</v>
      </c>
      <c r="DC11" s="1016"/>
      <c r="DD11" s="1016"/>
      <c r="DE11" s="1016"/>
      <c r="DF11" s="1017"/>
      <c r="DG11" s="1015" t="s">
        <v>486</v>
      </c>
      <c r="DH11" s="1016"/>
      <c r="DI11" s="1016"/>
      <c r="DJ11" s="1016"/>
      <c r="DK11" s="1017"/>
      <c r="DL11" s="1015" t="s">
        <v>486</v>
      </c>
      <c r="DM11" s="1016"/>
      <c r="DN11" s="1016"/>
      <c r="DO11" s="1016"/>
      <c r="DP11" s="1017"/>
      <c r="DQ11" s="1015" t="s">
        <v>486</v>
      </c>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566</v>
      </c>
      <c r="BT12" s="1041"/>
      <c r="BU12" s="1041"/>
      <c r="BV12" s="1041"/>
      <c r="BW12" s="1041"/>
      <c r="BX12" s="1041"/>
      <c r="BY12" s="1041"/>
      <c r="BZ12" s="1041"/>
      <c r="CA12" s="1041"/>
      <c r="CB12" s="1041"/>
      <c r="CC12" s="1041"/>
      <c r="CD12" s="1041"/>
      <c r="CE12" s="1041"/>
      <c r="CF12" s="1041"/>
      <c r="CG12" s="1042"/>
      <c r="CH12" s="1015">
        <v>-9</v>
      </c>
      <c r="CI12" s="1016"/>
      <c r="CJ12" s="1016"/>
      <c r="CK12" s="1016"/>
      <c r="CL12" s="1017"/>
      <c r="CM12" s="1015">
        <v>9</v>
      </c>
      <c r="CN12" s="1016"/>
      <c r="CO12" s="1016"/>
      <c r="CP12" s="1016"/>
      <c r="CQ12" s="1017"/>
      <c r="CR12" s="1015">
        <v>20</v>
      </c>
      <c r="CS12" s="1016"/>
      <c r="CT12" s="1016"/>
      <c r="CU12" s="1016"/>
      <c r="CV12" s="1017"/>
      <c r="CW12" s="1015">
        <v>35</v>
      </c>
      <c r="CX12" s="1016"/>
      <c r="CY12" s="1016"/>
      <c r="CZ12" s="1016"/>
      <c r="DA12" s="1017"/>
      <c r="DB12" s="1015" t="s">
        <v>486</v>
      </c>
      <c r="DC12" s="1016"/>
      <c r="DD12" s="1016"/>
      <c r="DE12" s="1016"/>
      <c r="DF12" s="1017"/>
      <c r="DG12" s="1015" t="s">
        <v>486</v>
      </c>
      <c r="DH12" s="1016"/>
      <c r="DI12" s="1016"/>
      <c r="DJ12" s="1016"/>
      <c r="DK12" s="1017"/>
      <c r="DL12" s="1015" t="s">
        <v>486</v>
      </c>
      <c r="DM12" s="1016"/>
      <c r="DN12" s="1016"/>
      <c r="DO12" s="1016"/>
      <c r="DP12" s="1017"/>
      <c r="DQ12" s="1015" t="s">
        <v>486</v>
      </c>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51689</v>
      </c>
      <c r="R23" s="1095"/>
      <c r="S23" s="1095"/>
      <c r="T23" s="1095"/>
      <c r="U23" s="1095"/>
      <c r="V23" s="1095">
        <v>50218</v>
      </c>
      <c r="W23" s="1095"/>
      <c r="X23" s="1095"/>
      <c r="Y23" s="1095"/>
      <c r="Z23" s="1095"/>
      <c r="AA23" s="1095">
        <v>1471</v>
      </c>
      <c r="AB23" s="1095"/>
      <c r="AC23" s="1095"/>
      <c r="AD23" s="1095"/>
      <c r="AE23" s="1096"/>
      <c r="AF23" s="1097">
        <v>1180</v>
      </c>
      <c r="AG23" s="1095"/>
      <c r="AH23" s="1095"/>
      <c r="AI23" s="1095"/>
      <c r="AJ23" s="1098"/>
      <c r="AK23" s="1099"/>
      <c r="AL23" s="1100"/>
      <c r="AM23" s="1100"/>
      <c r="AN23" s="1100"/>
      <c r="AO23" s="1100"/>
      <c r="AP23" s="1095">
        <v>54099</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11906</v>
      </c>
      <c r="R28" s="1080"/>
      <c r="S28" s="1080"/>
      <c r="T28" s="1080"/>
      <c r="U28" s="1080"/>
      <c r="V28" s="1080">
        <v>11614</v>
      </c>
      <c r="W28" s="1080"/>
      <c r="X28" s="1080"/>
      <c r="Y28" s="1080"/>
      <c r="Z28" s="1080"/>
      <c r="AA28" s="1080">
        <v>292</v>
      </c>
      <c r="AB28" s="1080"/>
      <c r="AC28" s="1080"/>
      <c r="AD28" s="1080"/>
      <c r="AE28" s="1081"/>
      <c r="AF28" s="1082">
        <v>292</v>
      </c>
      <c r="AG28" s="1080"/>
      <c r="AH28" s="1080"/>
      <c r="AI28" s="1080"/>
      <c r="AJ28" s="1083"/>
      <c r="AK28" s="1084">
        <v>975</v>
      </c>
      <c r="AL28" s="1072"/>
      <c r="AM28" s="1072"/>
      <c r="AN28" s="1072"/>
      <c r="AO28" s="1072"/>
      <c r="AP28" s="1072">
        <v>107</v>
      </c>
      <c r="AQ28" s="1072"/>
      <c r="AR28" s="1072"/>
      <c r="AS28" s="1072"/>
      <c r="AT28" s="1072"/>
      <c r="AU28" s="1072" t="s">
        <v>486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59</v>
      </c>
      <c r="R29" s="1070"/>
      <c r="S29" s="1070"/>
      <c r="T29" s="1070"/>
      <c r="U29" s="1070"/>
      <c r="V29" s="1070">
        <v>59</v>
      </c>
      <c r="W29" s="1070"/>
      <c r="X29" s="1070"/>
      <c r="Y29" s="1070"/>
      <c r="Z29" s="1070"/>
      <c r="AA29" s="1070">
        <v>0</v>
      </c>
      <c r="AB29" s="1070"/>
      <c r="AC29" s="1070"/>
      <c r="AD29" s="1070"/>
      <c r="AE29" s="1071"/>
      <c r="AF29" s="1063">
        <v>0</v>
      </c>
      <c r="AG29" s="1064"/>
      <c r="AH29" s="1064"/>
      <c r="AI29" s="1064"/>
      <c r="AJ29" s="1065"/>
      <c r="AK29" s="1006">
        <v>14</v>
      </c>
      <c r="AL29" s="997"/>
      <c r="AM29" s="997"/>
      <c r="AN29" s="997"/>
      <c r="AO29" s="997"/>
      <c r="AP29" s="997" t="s">
        <v>486</v>
      </c>
      <c r="AQ29" s="997"/>
      <c r="AR29" s="997"/>
      <c r="AS29" s="997"/>
      <c r="AT29" s="997"/>
      <c r="AU29" s="997" t="s">
        <v>486</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9107</v>
      </c>
      <c r="R30" s="1070"/>
      <c r="S30" s="1070"/>
      <c r="T30" s="1070"/>
      <c r="U30" s="1070"/>
      <c r="V30" s="1070">
        <v>8865</v>
      </c>
      <c r="W30" s="1070"/>
      <c r="X30" s="1070"/>
      <c r="Y30" s="1070"/>
      <c r="Z30" s="1070"/>
      <c r="AA30" s="1070">
        <v>242</v>
      </c>
      <c r="AB30" s="1070"/>
      <c r="AC30" s="1070"/>
      <c r="AD30" s="1070"/>
      <c r="AE30" s="1071"/>
      <c r="AF30" s="1063">
        <v>242</v>
      </c>
      <c r="AG30" s="1064"/>
      <c r="AH30" s="1064"/>
      <c r="AI30" s="1064"/>
      <c r="AJ30" s="1065"/>
      <c r="AK30" s="1006">
        <v>1277</v>
      </c>
      <c r="AL30" s="997"/>
      <c r="AM30" s="997"/>
      <c r="AN30" s="997"/>
      <c r="AO30" s="997"/>
      <c r="AP30" s="997" t="s">
        <v>486</v>
      </c>
      <c r="AQ30" s="997"/>
      <c r="AR30" s="997"/>
      <c r="AS30" s="997"/>
      <c r="AT30" s="997"/>
      <c r="AU30" s="997" t="s">
        <v>486</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880</v>
      </c>
      <c r="R31" s="1070"/>
      <c r="S31" s="1070"/>
      <c r="T31" s="1070"/>
      <c r="U31" s="1070"/>
      <c r="V31" s="1070">
        <v>879</v>
      </c>
      <c r="W31" s="1070"/>
      <c r="X31" s="1070"/>
      <c r="Y31" s="1070"/>
      <c r="Z31" s="1070"/>
      <c r="AA31" s="1070">
        <v>1</v>
      </c>
      <c r="AB31" s="1070"/>
      <c r="AC31" s="1070"/>
      <c r="AD31" s="1070"/>
      <c r="AE31" s="1071"/>
      <c r="AF31" s="1063">
        <v>1</v>
      </c>
      <c r="AG31" s="1064"/>
      <c r="AH31" s="1064"/>
      <c r="AI31" s="1064"/>
      <c r="AJ31" s="1065"/>
      <c r="AK31" s="1006">
        <v>272</v>
      </c>
      <c r="AL31" s="997"/>
      <c r="AM31" s="997"/>
      <c r="AN31" s="997"/>
      <c r="AO31" s="997"/>
      <c r="AP31" s="997" t="s">
        <v>486</v>
      </c>
      <c r="AQ31" s="997"/>
      <c r="AR31" s="997"/>
      <c r="AS31" s="997"/>
      <c r="AT31" s="997"/>
      <c r="AU31" s="997" t="s">
        <v>486</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2034</v>
      </c>
      <c r="R32" s="1070"/>
      <c r="S32" s="1070"/>
      <c r="T32" s="1070"/>
      <c r="U32" s="1070"/>
      <c r="V32" s="1070">
        <v>1846</v>
      </c>
      <c r="W32" s="1070"/>
      <c r="X32" s="1070"/>
      <c r="Y32" s="1070"/>
      <c r="Z32" s="1070"/>
      <c r="AA32" s="1070">
        <v>188</v>
      </c>
      <c r="AB32" s="1070"/>
      <c r="AC32" s="1070"/>
      <c r="AD32" s="1070"/>
      <c r="AE32" s="1071"/>
      <c r="AF32" s="1063">
        <v>668</v>
      </c>
      <c r="AG32" s="1064"/>
      <c r="AH32" s="1064"/>
      <c r="AI32" s="1064"/>
      <c r="AJ32" s="1065"/>
      <c r="AK32" s="1006">
        <v>95</v>
      </c>
      <c r="AL32" s="997"/>
      <c r="AM32" s="997"/>
      <c r="AN32" s="997"/>
      <c r="AO32" s="997"/>
      <c r="AP32" s="997">
        <v>7100</v>
      </c>
      <c r="AQ32" s="997"/>
      <c r="AR32" s="997"/>
      <c r="AS32" s="997"/>
      <c r="AT32" s="997"/>
      <c r="AU32" s="997">
        <v>14</v>
      </c>
      <c r="AV32" s="997"/>
      <c r="AW32" s="997"/>
      <c r="AX32" s="997"/>
      <c r="AY32" s="997"/>
      <c r="AZ32" s="1068" t="s">
        <v>486</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381</v>
      </c>
      <c r="C33" s="1058"/>
      <c r="D33" s="1058"/>
      <c r="E33" s="1058"/>
      <c r="F33" s="1058"/>
      <c r="G33" s="1058"/>
      <c r="H33" s="1058"/>
      <c r="I33" s="1058"/>
      <c r="J33" s="1058"/>
      <c r="K33" s="1058"/>
      <c r="L33" s="1058"/>
      <c r="M33" s="1058"/>
      <c r="N33" s="1058"/>
      <c r="O33" s="1058"/>
      <c r="P33" s="1059"/>
      <c r="Q33" s="1069">
        <v>108</v>
      </c>
      <c r="R33" s="1070"/>
      <c r="S33" s="1070"/>
      <c r="T33" s="1070"/>
      <c r="U33" s="1070"/>
      <c r="V33" s="1070">
        <v>108</v>
      </c>
      <c r="W33" s="1070"/>
      <c r="X33" s="1070"/>
      <c r="Y33" s="1070"/>
      <c r="Z33" s="1070"/>
      <c r="AA33" s="1070" t="s">
        <v>486</v>
      </c>
      <c r="AB33" s="1070"/>
      <c r="AC33" s="1070"/>
      <c r="AD33" s="1070"/>
      <c r="AE33" s="1071"/>
      <c r="AF33" s="1063" t="s">
        <v>382</v>
      </c>
      <c r="AG33" s="1064"/>
      <c r="AH33" s="1064"/>
      <c r="AI33" s="1064"/>
      <c r="AJ33" s="1065"/>
      <c r="AK33" s="1006">
        <v>71</v>
      </c>
      <c r="AL33" s="997"/>
      <c r="AM33" s="997"/>
      <c r="AN33" s="997"/>
      <c r="AO33" s="997"/>
      <c r="AP33" s="997">
        <v>753</v>
      </c>
      <c r="AQ33" s="997"/>
      <c r="AR33" s="997"/>
      <c r="AS33" s="997"/>
      <c r="AT33" s="997"/>
      <c r="AU33" s="997">
        <v>619</v>
      </c>
      <c r="AV33" s="997"/>
      <c r="AW33" s="997"/>
      <c r="AX33" s="997"/>
      <c r="AY33" s="997"/>
      <c r="AZ33" s="1068" t="s">
        <v>486</v>
      </c>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384</v>
      </c>
      <c r="C34" s="1058"/>
      <c r="D34" s="1058"/>
      <c r="E34" s="1058"/>
      <c r="F34" s="1058"/>
      <c r="G34" s="1058"/>
      <c r="H34" s="1058"/>
      <c r="I34" s="1058"/>
      <c r="J34" s="1058"/>
      <c r="K34" s="1058"/>
      <c r="L34" s="1058"/>
      <c r="M34" s="1058"/>
      <c r="N34" s="1058"/>
      <c r="O34" s="1058"/>
      <c r="P34" s="1059"/>
      <c r="Q34" s="1069">
        <v>969</v>
      </c>
      <c r="R34" s="1070"/>
      <c r="S34" s="1070"/>
      <c r="T34" s="1070"/>
      <c r="U34" s="1070"/>
      <c r="V34" s="1070">
        <v>969</v>
      </c>
      <c r="W34" s="1070"/>
      <c r="X34" s="1070"/>
      <c r="Y34" s="1070"/>
      <c r="Z34" s="1070"/>
      <c r="AA34" s="1070">
        <v>0</v>
      </c>
      <c r="AB34" s="1070"/>
      <c r="AC34" s="1070"/>
      <c r="AD34" s="1070"/>
      <c r="AE34" s="1071"/>
      <c r="AF34" s="1063">
        <v>0</v>
      </c>
      <c r="AG34" s="1064"/>
      <c r="AH34" s="1064"/>
      <c r="AI34" s="1064"/>
      <c r="AJ34" s="1065"/>
      <c r="AK34" s="1006">
        <v>379</v>
      </c>
      <c r="AL34" s="997"/>
      <c r="AM34" s="997"/>
      <c r="AN34" s="997"/>
      <c r="AO34" s="997"/>
      <c r="AP34" s="997">
        <v>6709</v>
      </c>
      <c r="AQ34" s="997"/>
      <c r="AR34" s="997"/>
      <c r="AS34" s="997"/>
      <c r="AT34" s="997"/>
      <c r="AU34" s="997">
        <v>5522</v>
      </c>
      <c r="AV34" s="997"/>
      <c r="AW34" s="997"/>
      <c r="AX34" s="997"/>
      <c r="AY34" s="997"/>
      <c r="AZ34" s="1068" t="s">
        <v>486</v>
      </c>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385</v>
      </c>
      <c r="C35" s="1058"/>
      <c r="D35" s="1058"/>
      <c r="E35" s="1058"/>
      <c r="F35" s="1058"/>
      <c r="G35" s="1058"/>
      <c r="H35" s="1058"/>
      <c r="I35" s="1058"/>
      <c r="J35" s="1058"/>
      <c r="K35" s="1058"/>
      <c r="L35" s="1058"/>
      <c r="M35" s="1058"/>
      <c r="N35" s="1058"/>
      <c r="O35" s="1058"/>
      <c r="P35" s="1059"/>
      <c r="Q35" s="1069">
        <v>5085</v>
      </c>
      <c r="R35" s="1070"/>
      <c r="S35" s="1070"/>
      <c r="T35" s="1070"/>
      <c r="U35" s="1070"/>
      <c r="V35" s="1070">
        <v>5084</v>
      </c>
      <c r="W35" s="1070"/>
      <c r="X35" s="1070"/>
      <c r="Y35" s="1070"/>
      <c r="Z35" s="1070"/>
      <c r="AA35" s="1070">
        <v>1</v>
      </c>
      <c r="AB35" s="1070"/>
      <c r="AC35" s="1070"/>
      <c r="AD35" s="1070"/>
      <c r="AE35" s="1071"/>
      <c r="AF35" s="1063">
        <v>1</v>
      </c>
      <c r="AG35" s="1064"/>
      <c r="AH35" s="1064"/>
      <c r="AI35" s="1064"/>
      <c r="AJ35" s="1065"/>
      <c r="AK35" s="1006">
        <v>1117</v>
      </c>
      <c r="AL35" s="997"/>
      <c r="AM35" s="997"/>
      <c r="AN35" s="997"/>
      <c r="AO35" s="997"/>
      <c r="AP35" s="997">
        <v>30042</v>
      </c>
      <c r="AQ35" s="997"/>
      <c r="AR35" s="997"/>
      <c r="AS35" s="997"/>
      <c r="AT35" s="997"/>
      <c r="AU35" s="997">
        <v>20729</v>
      </c>
      <c r="AV35" s="997"/>
      <c r="AW35" s="997"/>
      <c r="AX35" s="997"/>
      <c r="AY35" s="997"/>
      <c r="AZ35" s="1068" t="s">
        <v>486</v>
      </c>
      <c r="BA35" s="1068"/>
      <c r="BB35" s="1068"/>
      <c r="BC35" s="1068"/>
      <c r="BD35" s="1068"/>
      <c r="BE35" s="1052" t="s">
        <v>383</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386</v>
      </c>
      <c r="C36" s="1058"/>
      <c r="D36" s="1058"/>
      <c r="E36" s="1058"/>
      <c r="F36" s="1058"/>
      <c r="G36" s="1058"/>
      <c r="H36" s="1058"/>
      <c r="I36" s="1058"/>
      <c r="J36" s="1058"/>
      <c r="K36" s="1058"/>
      <c r="L36" s="1058"/>
      <c r="M36" s="1058"/>
      <c r="N36" s="1058"/>
      <c r="O36" s="1058"/>
      <c r="P36" s="1059"/>
      <c r="Q36" s="1069">
        <v>4</v>
      </c>
      <c r="R36" s="1070"/>
      <c r="S36" s="1070"/>
      <c r="T36" s="1070"/>
      <c r="U36" s="1070"/>
      <c r="V36" s="1070">
        <v>4</v>
      </c>
      <c r="W36" s="1070"/>
      <c r="X36" s="1070"/>
      <c r="Y36" s="1070"/>
      <c r="Z36" s="1070"/>
      <c r="AA36" s="1070" t="s">
        <v>486</v>
      </c>
      <c r="AB36" s="1070"/>
      <c r="AC36" s="1070"/>
      <c r="AD36" s="1070"/>
      <c r="AE36" s="1071"/>
      <c r="AF36" s="1063" t="s">
        <v>382</v>
      </c>
      <c r="AG36" s="1064"/>
      <c r="AH36" s="1064"/>
      <c r="AI36" s="1064"/>
      <c r="AJ36" s="1065"/>
      <c r="AK36" s="1006" t="s">
        <v>486</v>
      </c>
      <c r="AL36" s="997"/>
      <c r="AM36" s="997"/>
      <c r="AN36" s="997"/>
      <c r="AO36" s="997"/>
      <c r="AP36" s="997" t="s">
        <v>486</v>
      </c>
      <c r="AQ36" s="997"/>
      <c r="AR36" s="997"/>
      <c r="AS36" s="997"/>
      <c r="AT36" s="997"/>
      <c r="AU36" s="997" t="s">
        <v>486</v>
      </c>
      <c r="AV36" s="997"/>
      <c r="AW36" s="997"/>
      <c r="AX36" s="997"/>
      <c r="AY36" s="997"/>
      <c r="AZ36" s="1068" t="s">
        <v>486</v>
      </c>
      <c r="BA36" s="1068"/>
      <c r="BB36" s="1068"/>
      <c r="BC36" s="1068"/>
      <c r="BD36" s="1068"/>
      <c r="BE36" s="1052" t="s">
        <v>383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t="s">
        <v>387</v>
      </c>
      <c r="C37" s="1058"/>
      <c r="D37" s="1058"/>
      <c r="E37" s="1058"/>
      <c r="F37" s="1058"/>
      <c r="G37" s="1058"/>
      <c r="H37" s="1058"/>
      <c r="I37" s="1058"/>
      <c r="J37" s="1058"/>
      <c r="K37" s="1058"/>
      <c r="L37" s="1058"/>
      <c r="M37" s="1058"/>
      <c r="N37" s="1058"/>
      <c r="O37" s="1058"/>
      <c r="P37" s="1059"/>
      <c r="Q37" s="1069">
        <v>2</v>
      </c>
      <c r="R37" s="1070"/>
      <c r="S37" s="1070"/>
      <c r="T37" s="1070"/>
      <c r="U37" s="1070"/>
      <c r="V37" s="1070">
        <v>2</v>
      </c>
      <c r="W37" s="1070"/>
      <c r="X37" s="1070"/>
      <c r="Y37" s="1070"/>
      <c r="Z37" s="1070"/>
      <c r="AA37" s="1070">
        <v>0</v>
      </c>
      <c r="AB37" s="1070"/>
      <c r="AC37" s="1070"/>
      <c r="AD37" s="1070"/>
      <c r="AE37" s="1071"/>
      <c r="AF37" s="1063">
        <v>131</v>
      </c>
      <c r="AG37" s="1064"/>
      <c r="AH37" s="1064"/>
      <c r="AI37" s="1064"/>
      <c r="AJ37" s="1065"/>
      <c r="AK37" s="1006" t="s">
        <v>486</v>
      </c>
      <c r="AL37" s="997"/>
      <c r="AM37" s="997"/>
      <c r="AN37" s="997"/>
      <c r="AO37" s="997"/>
      <c r="AP37" s="997" t="s">
        <v>486</v>
      </c>
      <c r="AQ37" s="997"/>
      <c r="AR37" s="997"/>
      <c r="AS37" s="997"/>
      <c r="AT37" s="997"/>
      <c r="AU37" s="997" t="s">
        <v>486</v>
      </c>
      <c r="AV37" s="997"/>
      <c r="AW37" s="997"/>
      <c r="AX37" s="997"/>
      <c r="AY37" s="997"/>
      <c r="AZ37" s="1068" t="s">
        <v>486</v>
      </c>
      <c r="BA37" s="1068"/>
      <c r="BB37" s="1068"/>
      <c r="BC37" s="1068"/>
      <c r="BD37" s="1068"/>
      <c r="BE37" s="1052" t="s">
        <v>383</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t="s">
        <v>388</v>
      </c>
      <c r="C38" s="1058"/>
      <c r="D38" s="1058"/>
      <c r="E38" s="1058"/>
      <c r="F38" s="1058"/>
      <c r="G38" s="1058"/>
      <c r="H38" s="1058"/>
      <c r="I38" s="1058"/>
      <c r="J38" s="1058"/>
      <c r="K38" s="1058"/>
      <c r="L38" s="1058"/>
      <c r="M38" s="1058"/>
      <c r="N38" s="1058"/>
      <c r="O38" s="1058"/>
      <c r="P38" s="1059"/>
      <c r="Q38" s="1069">
        <v>166</v>
      </c>
      <c r="R38" s="1070"/>
      <c r="S38" s="1070"/>
      <c r="T38" s="1070"/>
      <c r="U38" s="1070"/>
      <c r="V38" s="1070">
        <v>166</v>
      </c>
      <c r="W38" s="1070"/>
      <c r="X38" s="1070"/>
      <c r="Y38" s="1070"/>
      <c r="Z38" s="1070"/>
      <c r="AA38" s="1070" t="s">
        <v>486</v>
      </c>
      <c r="AB38" s="1070"/>
      <c r="AC38" s="1070"/>
      <c r="AD38" s="1070"/>
      <c r="AE38" s="1071"/>
      <c r="AF38" s="1063" t="s">
        <v>382</v>
      </c>
      <c r="AG38" s="1064"/>
      <c r="AH38" s="1064"/>
      <c r="AI38" s="1064"/>
      <c r="AJ38" s="1065"/>
      <c r="AK38" s="1006" t="s">
        <v>486</v>
      </c>
      <c r="AL38" s="997"/>
      <c r="AM38" s="997"/>
      <c r="AN38" s="997"/>
      <c r="AO38" s="997"/>
      <c r="AP38" s="997">
        <v>405</v>
      </c>
      <c r="AQ38" s="997"/>
      <c r="AR38" s="997"/>
      <c r="AS38" s="997"/>
      <c r="AT38" s="997"/>
      <c r="AU38" s="997" t="s">
        <v>486</v>
      </c>
      <c r="AV38" s="997"/>
      <c r="AW38" s="997"/>
      <c r="AX38" s="997"/>
      <c r="AY38" s="997"/>
      <c r="AZ38" s="1068" t="s">
        <v>486</v>
      </c>
      <c r="BA38" s="1068"/>
      <c r="BB38" s="1068"/>
      <c r="BC38" s="1068"/>
      <c r="BD38" s="1068"/>
      <c r="BE38" s="1052" t="s">
        <v>383</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389</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1336</v>
      </c>
      <c r="AG63" s="985"/>
      <c r="AH63" s="985"/>
      <c r="AI63" s="985"/>
      <c r="AJ63" s="1050"/>
      <c r="AK63" s="1051"/>
      <c r="AL63" s="989"/>
      <c r="AM63" s="989"/>
      <c r="AN63" s="989"/>
      <c r="AO63" s="989"/>
      <c r="AP63" s="985">
        <v>45116</v>
      </c>
      <c r="AQ63" s="985"/>
      <c r="AR63" s="985"/>
      <c r="AS63" s="985"/>
      <c r="AT63" s="985"/>
      <c r="AU63" s="985">
        <v>26884</v>
      </c>
      <c r="AV63" s="985"/>
      <c r="AW63" s="985"/>
      <c r="AX63" s="985"/>
      <c r="AY63" s="985"/>
      <c r="AZ63" s="1045"/>
      <c r="BA63" s="1045"/>
      <c r="BB63" s="1045"/>
      <c r="BC63" s="1045"/>
      <c r="BD63" s="1045"/>
      <c r="BE63" s="986"/>
      <c r="BF63" s="986"/>
      <c r="BG63" s="986"/>
      <c r="BH63" s="986"/>
      <c r="BI63" s="987"/>
      <c r="BJ63" s="1046" t="s">
        <v>107</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393</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1263</v>
      </c>
      <c r="R68" s="1008"/>
      <c r="S68" s="1008"/>
      <c r="T68" s="1008"/>
      <c r="U68" s="1008"/>
      <c r="V68" s="1008">
        <v>1213</v>
      </c>
      <c r="W68" s="1008"/>
      <c r="X68" s="1008"/>
      <c r="Y68" s="1008"/>
      <c r="Z68" s="1008"/>
      <c r="AA68" s="1008">
        <v>51</v>
      </c>
      <c r="AB68" s="1008"/>
      <c r="AC68" s="1008"/>
      <c r="AD68" s="1008"/>
      <c r="AE68" s="1008"/>
      <c r="AF68" s="1008">
        <v>51</v>
      </c>
      <c r="AG68" s="1008"/>
      <c r="AH68" s="1008"/>
      <c r="AI68" s="1008"/>
      <c r="AJ68" s="1008"/>
      <c r="AK68" s="1008">
        <v>5</v>
      </c>
      <c r="AL68" s="1008"/>
      <c r="AM68" s="1008"/>
      <c r="AN68" s="1008"/>
      <c r="AO68" s="1008"/>
      <c r="AP68" s="1008" t="s">
        <v>486</v>
      </c>
      <c r="AQ68" s="1008"/>
      <c r="AR68" s="1008"/>
      <c r="AS68" s="1008"/>
      <c r="AT68" s="1008"/>
      <c r="AU68" s="1008" t="s">
        <v>486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266312</v>
      </c>
      <c r="R69" s="997"/>
      <c r="S69" s="997"/>
      <c r="T69" s="997"/>
      <c r="U69" s="997"/>
      <c r="V69" s="997">
        <v>260614</v>
      </c>
      <c r="W69" s="997"/>
      <c r="X69" s="997"/>
      <c r="Y69" s="997"/>
      <c r="Z69" s="997"/>
      <c r="AA69" s="997">
        <v>5698</v>
      </c>
      <c r="AB69" s="997"/>
      <c r="AC69" s="997"/>
      <c r="AD69" s="997"/>
      <c r="AE69" s="997"/>
      <c r="AF69" s="997">
        <v>5698</v>
      </c>
      <c r="AG69" s="997"/>
      <c r="AH69" s="997"/>
      <c r="AI69" s="997"/>
      <c r="AJ69" s="997"/>
      <c r="AK69" s="997">
        <v>1862</v>
      </c>
      <c r="AL69" s="997"/>
      <c r="AM69" s="997"/>
      <c r="AN69" s="997"/>
      <c r="AO69" s="997"/>
      <c r="AP69" s="997" t="s">
        <v>486</v>
      </c>
      <c r="AQ69" s="997"/>
      <c r="AR69" s="997"/>
      <c r="AS69" s="997"/>
      <c r="AT69" s="997"/>
      <c r="AU69" s="997" t="s">
        <v>486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1795</v>
      </c>
      <c r="R70" s="997"/>
      <c r="S70" s="997"/>
      <c r="T70" s="997"/>
      <c r="U70" s="997"/>
      <c r="V70" s="997">
        <v>1685</v>
      </c>
      <c r="W70" s="997"/>
      <c r="X70" s="997"/>
      <c r="Y70" s="997"/>
      <c r="Z70" s="997"/>
      <c r="AA70" s="997">
        <v>110</v>
      </c>
      <c r="AB70" s="997"/>
      <c r="AC70" s="997"/>
      <c r="AD70" s="997"/>
      <c r="AE70" s="997"/>
      <c r="AF70" s="997">
        <v>110</v>
      </c>
      <c r="AG70" s="997"/>
      <c r="AH70" s="997"/>
      <c r="AI70" s="997"/>
      <c r="AJ70" s="997"/>
      <c r="AK70" s="997">
        <v>16</v>
      </c>
      <c r="AL70" s="997"/>
      <c r="AM70" s="997"/>
      <c r="AN70" s="997"/>
      <c r="AO70" s="997"/>
      <c r="AP70" s="997">
        <v>1245</v>
      </c>
      <c r="AQ70" s="997"/>
      <c r="AR70" s="997"/>
      <c r="AS70" s="997"/>
      <c r="AT70" s="997"/>
      <c r="AU70" s="997">
        <v>25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1257</v>
      </c>
      <c r="R71" s="997"/>
      <c r="S71" s="997"/>
      <c r="T71" s="997"/>
      <c r="U71" s="997"/>
      <c r="V71" s="997">
        <v>1061</v>
      </c>
      <c r="W71" s="997"/>
      <c r="X71" s="997"/>
      <c r="Y71" s="997"/>
      <c r="Z71" s="997"/>
      <c r="AA71" s="997">
        <v>196</v>
      </c>
      <c r="AB71" s="997"/>
      <c r="AC71" s="997"/>
      <c r="AD71" s="997"/>
      <c r="AE71" s="997"/>
      <c r="AF71" s="997">
        <v>196</v>
      </c>
      <c r="AG71" s="997"/>
      <c r="AH71" s="997"/>
      <c r="AI71" s="997"/>
      <c r="AJ71" s="997"/>
      <c r="AK71" s="997" t="s">
        <v>486</v>
      </c>
      <c r="AL71" s="997"/>
      <c r="AM71" s="997"/>
      <c r="AN71" s="997"/>
      <c r="AO71" s="997"/>
      <c r="AP71" s="997">
        <v>402</v>
      </c>
      <c r="AQ71" s="997"/>
      <c r="AR71" s="997"/>
      <c r="AS71" s="997"/>
      <c r="AT71" s="997"/>
      <c r="AU71" s="997">
        <v>111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119</v>
      </c>
      <c r="R72" s="997"/>
      <c r="S72" s="997"/>
      <c r="T72" s="997"/>
      <c r="U72" s="997"/>
      <c r="V72" s="997">
        <v>31</v>
      </c>
      <c r="W72" s="997"/>
      <c r="X72" s="997"/>
      <c r="Y72" s="997"/>
      <c r="Z72" s="997"/>
      <c r="AA72" s="997">
        <v>88</v>
      </c>
      <c r="AB72" s="997"/>
      <c r="AC72" s="997"/>
      <c r="AD72" s="997"/>
      <c r="AE72" s="997"/>
      <c r="AF72" s="997">
        <v>88</v>
      </c>
      <c r="AG72" s="997"/>
      <c r="AH72" s="997"/>
      <c r="AI72" s="997"/>
      <c r="AJ72" s="997"/>
      <c r="AK72" s="997" t="s">
        <v>486</v>
      </c>
      <c r="AL72" s="997"/>
      <c r="AM72" s="997"/>
      <c r="AN72" s="997"/>
      <c r="AO72" s="997"/>
      <c r="AP72" s="997" t="s">
        <v>486</v>
      </c>
      <c r="AQ72" s="997"/>
      <c r="AR72" s="997"/>
      <c r="AS72" s="997"/>
      <c r="AT72" s="997"/>
      <c r="AU72" s="997" t="s">
        <v>486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15</v>
      </c>
      <c r="R73" s="997"/>
      <c r="S73" s="997"/>
      <c r="T73" s="997"/>
      <c r="U73" s="997"/>
      <c r="V73" s="997">
        <v>12</v>
      </c>
      <c r="W73" s="997"/>
      <c r="X73" s="997"/>
      <c r="Y73" s="997"/>
      <c r="Z73" s="997"/>
      <c r="AA73" s="997">
        <v>4</v>
      </c>
      <c r="AB73" s="997"/>
      <c r="AC73" s="997"/>
      <c r="AD73" s="997"/>
      <c r="AE73" s="997"/>
      <c r="AF73" s="997">
        <v>4</v>
      </c>
      <c r="AG73" s="997"/>
      <c r="AH73" s="997"/>
      <c r="AI73" s="997"/>
      <c r="AJ73" s="997"/>
      <c r="AK73" s="997" t="s">
        <v>486</v>
      </c>
      <c r="AL73" s="997"/>
      <c r="AM73" s="997"/>
      <c r="AN73" s="997"/>
      <c r="AO73" s="997"/>
      <c r="AP73" s="997" t="s">
        <v>486</v>
      </c>
      <c r="AQ73" s="997"/>
      <c r="AR73" s="997"/>
      <c r="AS73" s="997"/>
      <c r="AT73" s="997"/>
      <c r="AU73" s="997" t="s">
        <v>486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52</v>
      </c>
      <c r="R74" s="997"/>
      <c r="S74" s="997"/>
      <c r="T74" s="997"/>
      <c r="U74" s="997"/>
      <c r="V74" s="997">
        <v>41</v>
      </c>
      <c r="W74" s="997"/>
      <c r="X74" s="997"/>
      <c r="Y74" s="997"/>
      <c r="Z74" s="997"/>
      <c r="AA74" s="997">
        <v>11</v>
      </c>
      <c r="AB74" s="997"/>
      <c r="AC74" s="997"/>
      <c r="AD74" s="997"/>
      <c r="AE74" s="997"/>
      <c r="AF74" s="997">
        <v>11</v>
      </c>
      <c r="AG74" s="997"/>
      <c r="AH74" s="997"/>
      <c r="AI74" s="997"/>
      <c r="AJ74" s="997"/>
      <c r="AK74" s="997" t="s">
        <v>486</v>
      </c>
      <c r="AL74" s="997"/>
      <c r="AM74" s="997"/>
      <c r="AN74" s="997"/>
      <c r="AO74" s="997"/>
      <c r="AP74" s="997" t="s">
        <v>486</v>
      </c>
      <c r="AQ74" s="997"/>
      <c r="AR74" s="997"/>
      <c r="AS74" s="997"/>
      <c r="AT74" s="997"/>
      <c r="AU74" s="997" t="s">
        <v>486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440</v>
      </c>
      <c r="R75" s="1005"/>
      <c r="S75" s="1005"/>
      <c r="T75" s="1005"/>
      <c r="U75" s="1006"/>
      <c r="V75" s="1007">
        <v>423</v>
      </c>
      <c r="W75" s="1005"/>
      <c r="X75" s="1005"/>
      <c r="Y75" s="1005"/>
      <c r="Z75" s="1006"/>
      <c r="AA75" s="1007">
        <v>17</v>
      </c>
      <c r="AB75" s="1005"/>
      <c r="AC75" s="1005"/>
      <c r="AD75" s="1005"/>
      <c r="AE75" s="1006"/>
      <c r="AF75" s="1007">
        <v>17</v>
      </c>
      <c r="AG75" s="1005"/>
      <c r="AH75" s="1005"/>
      <c r="AI75" s="1005"/>
      <c r="AJ75" s="1006"/>
      <c r="AK75" s="1007" t="s">
        <v>486</v>
      </c>
      <c r="AL75" s="1005"/>
      <c r="AM75" s="1005"/>
      <c r="AN75" s="1005"/>
      <c r="AO75" s="1006"/>
      <c r="AP75" s="1007">
        <v>812</v>
      </c>
      <c r="AQ75" s="1005"/>
      <c r="AR75" s="1005"/>
      <c r="AS75" s="1005"/>
      <c r="AT75" s="1006"/>
      <c r="AU75" s="1007">
        <v>104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32</v>
      </c>
      <c r="R76" s="1005"/>
      <c r="S76" s="1005"/>
      <c r="T76" s="1005"/>
      <c r="U76" s="1006"/>
      <c r="V76" s="1007">
        <v>22</v>
      </c>
      <c r="W76" s="1005"/>
      <c r="X76" s="1005"/>
      <c r="Y76" s="1005"/>
      <c r="Z76" s="1006"/>
      <c r="AA76" s="1007">
        <v>10</v>
      </c>
      <c r="AB76" s="1005"/>
      <c r="AC76" s="1005"/>
      <c r="AD76" s="1005"/>
      <c r="AE76" s="1006"/>
      <c r="AF76" s="1007">
        <v>10</v>
      </c>
      <c r="AG76" s="1005"/>
      <c r="AH76" s="1005"/>
      <c r="AI76" s="1005"/>
      <c r="AJ76" s="1006"/>
      <c r="AK76" s="1007" t="s">
        <v>486</v>
      </c>
      <c r="AL76" s="1005"/>
      <c r="AM76" s="1005"/>
      <c r="AN76" s="1005"/>
      <c r="AO76" s="1006"/>
      <c r="AP76" s="1007" t="s">
        <v>486</v>
      </c>
      <c r="AQ76" s="1005"/>
      <c r="AR76" s="1005"/>
      <c r="AS76" s="1005"/>
      <c r="AT76" s="1006"/>
      <c r="AU76" s="1007" t="s">
        <v>486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553</v>
      </c>
      <c r="C77" s="1001"/>
      <c r="D77" s="1001"/>
      <c r="E77" s="1001"/>
      <c r="F77" s="1001"/>
      <c r="G77" s="1001"/>
      <c r="H77" s="1001"/>
      <c r="I77" s="1001"/>
      <c r="J77" s="1001"/>
      <c r="K77" s="1001"/>
      <c r="L77" s="1001"/>
      <c r="M77" s="1001"/>
      <c r="N77" s="1001"/>
      <c r="O77" s="1001"/>
      <c r="P77" s="1002"/>
      <c r="Q77" s="1004">
        <v>965</v>
      </c>
      <c r="R77" s="1005"/>
      <c r="S77" s="1005"/>
      <c r="T77" s="1005"/>
      <c r="U77" s="1006"/>
      <c r="V77" s="1007">
        <v>780</v>
      </c>
      <c r="W77" s="1005"/>
      <c r="X77" s="1005"/>
      <c r="Y77" s="1005"/>
      <c r="Z77" s="1006"/>
      <c r="AA77" s="1007">
        <v>185</v>
      </c>
      <c r="AB77" s="1005"/>
      <c r="AC77" s="1005"/>
      <c r="AD77" s="1005"/>
      <c r="AE77" s="1006"/>
      <c r="AF77" s="1007">
        <v>185</v>
      </c>
      <c r="AG77" s="1005"/>
      <c r="AH77" s="1005"/>
      <c r="AI77" s="1005"/>
      <c r="AJ77" s="1006"/>
      <c r="AK77" s="1007" t="s">
        <v>486</v>
      </c>
      <c r="AL77" s="1005"/>
      <c r="AM77" s="1005"/>
      <c r="AN77" s="1005"/>
      <c r="AO77" s="1006"/>
      <c r="AP77" s="1007">
        <v>188</v>
      </c>
      <c r="AQ77" s="1005"/>
      <c r="AR77" s="1005"/>
      <c r="AS77" s="1005"/>
      <c r="AT77" s="1006"/>
      <c r="AU77" s="1007">
        <v>70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554</v>
      </c>
      <c r="C78" s="1001"/>
      <c r="D78" s="1001"/>
      <c r="E78" s="1001"/>
      <c r="F78" s="1001"/>
      <c r="G78" s="1001"/>
      <c r="H78" s="1001"/>
      <c r="I78" s="1001"/>
      <c r="J78" s="1001"/>
      <c r="K78" s="1001"/>
      <c r="L78" s="1001"/>
      <c r="M78" s="1001"/>
      <c r="N78" s="1001"/>
      <c r="O78" s="1001"/>
      <c r="P78" s="1002"/>
      <c r="Q78" s="1003">
        <v>387</v>
      </c>
      <c r="R78" s="997"/>
      <c r="S78" s="997"/>
      <c r="T78" s="997"/>
      <c r="U78" s="997"/>
      <c r="V78" s="997">
        <v>328</v>
      </c>
      <c r="W78" s="997"/>
      <c r="X78" s="997"/>
      <c r="Y78" s="997"/>
      <c r="Z78" s="997"/>
      <c r="AA78" s="997">
        <v>58</v>
      </c>
      <c r="AB78" s="997"/>
      <c r="AC78" s="997"/>
      <c r="AD78" s="997"/>
      <c r="AE78" s="997"/>
      <c r="AF78" s="997">
        <v>58</v>
      </c>
      <c r="AG78" s="997"/>
      <c r="AH78" s="997"/>
      <c r="AI78" s="997"/>
      <c r="AJ78" s="997"/>
      <c r="AK78" s="997">
        <v>85</v>
      </c>
      <c r="AL78" s="997"/>
      <c r="AM78" s="997"/>
      <c r="AN78" s="997"/>
      <c r="AO78" s="997"/>
      <c r="AP78" s="997" t="s">
        <v>486</v>
      </c>
      <c r="AQ78" s="997"/>
      <c r="AR78" s="997"/>
      <c r="AS78" s="997"/>
      <c r="AT78" s="997"/>
      <c r="AU78" s="997" t="s">
        <v>486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555</v>
      </c>
      <c r="C79" s="1001"/>
      <c r="D79" s="1001"/>
      <c r="E79" s="1001"/>
      <c r="F79" s="1001"/>
      <c r="G79" s="1001"/>
      <c r="H79" s="1001"/>
      <c r="I79" s="1001"/>
      <c r="J79" s="1001"/>
      <c r="K79" s="1001"/>
      <c r="L79" s="1001"/>
      <c r="M79" s="1001"/>
      <c r="N79" s="1001"/>
      <c r="O79" s="1001"/>
      <c r="P79" s="1002"/>
      <c r="Q79" s="1003">
        <v>6012</v>
      </c>
      <c r="R79" s="997"/>
      <c r="S79" s="997"/>
      <c r="T79" s="997"/>
      <c r="U79" s="997"/>
      <c r="V79" s="997">
        <v>5999</v>
      </c>
      <c r="W79" s="997"/>
      <c r="X79" s="997"/>
      <c r="Y79" s="997"/>
      <c r="Z79" s="997"/>
      <c r="AA79" s="997">
        <v>13</v>
      </c>
      <c r="AB79" s="997"/>
      <c r="AC79" s="997"/>
      <c r="AD79" s="997"/>
      <c r="AE79" s="997"/>
      <c r="AF79" s="997">
        <v>13</v>
      </c>
      <c r="AG79" s="997"/>
      <c r="AH79" s="997"/>
      <c r="AI79" s="997"/>
      <c r="AJ79" s="997"/>
      <c r="AK79" s="997">
        <v>38</v>
      </c>
      <c r="AL79" s="997"/>
      <c r="AM79" s="997"/>
      <c r="AN79" s="997"/>
      <c r="AO79" s="997"/>
      <c r="AP79" s="997" t="s">
        <v>486</v>
      </c>
      <c r="AQ79" s="997"/>
      <c r="AR79" s="997"/>
      <c r="AS79" s="997"/>
      <c r="AT79" s="997"/>
      <c r="AU79" s="997" t="s">
        <v>486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556</v>
      </c>
      <c r="C80" s="1001"/>
      <c r="D80" s="1001"/>
      <c r="E80" s="1001"/>
      <c r="F80" s="1001"/>
      <c r="G80" s="1001"/>
      <c r="H80" s="1001"/>
      <c r="I80" s="1001"/>
      <c r="J80" s="1001"/>
      <c r="K80" s="1001"/>
      <c r="L80" s="1001"/>
      <c r="M80" s="1001"/>
      <c r="N80" s="1001"/>
      <c r="O80" s="1001"/>
      <c r="P80" s="1002"/>
      <c r="Q80" s="1003">
        <v>1691</v>
      </c>
      <c r="R80" s="997"/>
      <c r="S80" s="997"/>
      <c r="T80" s="997"/>
      <c r="U80" s="997"/>
      <c r="V80" s="997">
        <v>1663</v>
      </c>
      <c r="W80" s="997"/>
      <c r="X80" s="997"/>
      <c r="Y80" s="997"/>
      <c r="Z80" s="997"/>
      <c r="AA80" s="997">
        <v>28</v>
      </c>
      <c r="AB80" s="997"/>
      <c r="AC80" s="997"/>
      <c r="AD80" s="997"/>
      <c r="AE80" s="997"/>
      <c r="AF80" s="997">
        <v>28</v>
      </c>
      <c r="AG80" s="997"/>
      <c r="AH80" s="997"/>
      <c r="AI80" s="997"/>
      <c r="AJ80" s="997"/>
      <c r="AK80" s="997" t="s">
        <v>486</v>
      </c>
      <c r="AL80" s="997"/>
      <c r="AM80" s="997"/>
      <c r="AN80" s="997"/>
      <c r="AO80" s="997"/>
      <c r="AP80" s="997" t="s">
        <v>486</v>
      </c>
      <c r="AQ80" s="997"/>
      <c r="AR80" s="997"/>
      <c r="AS80" s="997"/>
      <c r="AT80" s="997"/>
      <c r="AU80" s="997" t="s">
        <v>486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557</v>
      </c>
      <c r="C81" s="1001"/>
      <c r="D81" s="1001"/>
      <c r="E81" s="1001"/>
      <c r="F81" s="1001"/>
      <c r="G81" s="1001"/>
      <c r="H81" s="1001"/>
      <c r="I81" s="1001"/>
      <c r="J81" s="1001"/>
      <c r="K81" s="1001"/>
      <c r="L81" s="1001"/>
      <c r="M81" s="1001"/>
      <c r="N81" s="1001"/>
      <c r="O81" s="1001"/>
      <c r="P81" s="1002"/>
      <c r="Q81" s="1003">
        <v>12</v>
      </c>
      <c r="R81" s="997"/>
      <c r="S81" s="997"/>
      <c r="T81" s="997"/>
      <c r="U81" s="997"/>
      <c r="V81" s="997">
        <v>12</v>
      </c>
      <c r="W81" s="997"/>
      <c r="X81" s="997"/>
      <c r="Y81" s="997"/>
      <c r="Z81" s="997"/>
      <c r="AA81" s="997">
        <v>1</v>
      </c>
      <c r="AB81" s="997"/>
      <c r="AC81" s="997"/>
      <c r="AD81" s="997"/>
      <c r="AE81" s="997"/>
      <c r="AF81" s="997">
        <v>1</v>
      </c>
      <c r="AG81" s="997"/>
      <c r="AH81" s="997"/>
      <c r="AI81" s="997"/>
      <c r="AJ81" s="997"/>
      <c r="AK81" s="997" t="s">
        <v>486</v>
      </c>
      <c r="AL81" s="997"/>
      <c r="AM81" s="997"/>
      <c r="AN81" s="997"/>
      <c r="AO81" s="997"/>
      <c r="AP81" s="997" t="s">
        <v>486</v>
      </c>
      <c r="AQ81" s="997"/>
      <c r="AR81" s="997"/>
      <c r="AS81" s="997"/>
      <c r="AT81" s="997"/>
      <c r="AU81" s="997" t="s">
        <v>486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558</v>
      </c>
      <c r="C82" s="1001"/>
      <c r="D82" s="1001"/>
      <c r="E82" s="1001"/>
      <c r="F82" s="1001"/>
      <c r="G82" s="1001"/>
      <c r="H82" s="1001"/>
      <c r="I82" s="1001"/>
      <c r="J82" s="1001"/>
      <c r="K82" s="1001"/>
      <c r="L82" s="1001"/>
      <c r="M82" s="1001"/>
      <c r="N82" s="1001"/>
      <c r="O82" s="1001"/>
      <c r="P82" s="1002"/>
      <c r="Q82" s="1003">
        <v>11</v>
      </c>
      <c r="R82" s="997"/>
      <c r="S82" s="997"/>
      <c r="T82" s="997"/>
      <c r="U82" s="997"/>
      <c r="V82" s="997">
        <v>9</v>
      </c>
      <c r="W82" s="997"/>
      <c r="X82" s="997"/>
      <c r="Y82" s="997"/>
      <c r="Z82" s="997"/>
      <c r="AA82" s="997">
        <v>3</v>
      </c>
      <c r="AB82" s="997"/>
      <c r="AC82" s="997"/>
      <c r="AD82" s="997"/>
      <c r="AE82" s="997"/>
      <c r="AF82" s="997">
        <v>3</v>
      </c>
      <c r="AG82" s="997"/>
      <c r="AH82" s="997"/>
      <c r="AI82" s="997"/>
      <c r="AJ82" s="997"/>
      <c r="AK82" s="997" t="s">
        <v>486</v>
      </c>
      <c r="AL82" s="997"/>
      <c r="AM82" s="997"/>
      <c r="AN82" s="997"/>
      <c r="AO82" s="997"/>
      <c r="AP82" s="997" t="s">
        <v>486</v>
      </c>
      <c r="AQ82" s="997"/>
      <c r="AR82" s="997"/>
      <c r="AS82" s="997"/>
      <c r="AT82" s="997"/>
      <c r="AU82" s="997" t="s">
        <v>486</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559</v>
      </c>
      <c r="C83" s="1001"/>
      <c r="D83" s="1001"/>
      <c r="E83" s="1001"/>
      <c r="F83" s="1001"/>
      <c r="G83" s="1001"/>
      <c r="H83" s="1001"/>
      <c r="I83" s="1001"/>
      <c r="J83" s="1001"/>
      <c r="K83" s="1001"/>
      <c r="L83" s="1001"/>
      <c r="M83" s="1001"/>
      <c r="N83" s="1001"/>
      <c r="O83" s="1001"/>
      <c r="P83" s="1002"/>
      <c r="Q83" s="1003">
        <v>1265</v>
      </c>
      <c r="R83" s="997"/>
      <c r="S83" s="997"/>
      <c r="T83" s="997"/>
      <c r="U83" s="997"/>
      <c r="V83" s="997">
        <v>1243</v>
      </c>
      <c r="W83" s="997"/>
      <c r="X83" s="997"/>
      <c r="Y83" s="997"/>
      <c r="Z83" s="997"/>
      <c r="AA83" s="997">
        <v>22</v>
      </c>
      <c r="AB83" s="997"/>
      <c r="AC83" s="997"/>
      <c r="AD83" s="997"/>
      <c r="AE83" s="997"/>
      <c r="AF83" s="997">
        <v>22</v>
      </c>
      <c r="AG83" s="997"/>
      <c r="AH83" s="997"/>
      <c r="AI83" s="997"/>
      <c r="AJ83" s="997"/>
      <c r="AK83" s="997">
        <v>648</v>
      </c>
      <c r="AL83" s="997"/>
      <c r="AM83" s="997"/>
      <c r="AN83" s="997"/>
      <c r="AO83" s="997"/>
      <c r="AP83" s="997" t="s">
        <v>486</v>
      </c>
      <c r="AQ83" s="997"/>
      <c r="AR83" s="997"/>
      <c r="AS83" s="997"/>
      <c r="AT83" s="997"/>
      <c r="AU83" s="997" t="s">
        <v>486</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560</v>
      </c>
      <c r="C84" s="1001"/>
      <c r="D84" s="1001"/>
      <c r="E84" s="1001"/>
      <c r="F84" s="1001"/>
      <c r="G84" s="1001"/>
      <c r="H84" s="1001"/>
      <c r="I84" s="1001"/>
      <c r="J84" s="1001"/>
      <c r="K84" s="1001"/>
      <c r="L84" s="1001"/>
      <c r="M84" s="1001"/>
      <c r="N84" s="1001"/>
      <c r="O84" s="1001"/>
      <c r="P84" s="1002"/>
      <c r="Q84" s="1003">
        <v>1081</v>
      </c>
      <c r="R84" s="997"/>
      <c r="S84" s="997"/>
      <c r="T84" s="997"/>
      <c r="U84" s="997"/>
      <c r="V84" s="997">
        <v>862</v>
      </c>
      <c r="W84" s="997"/>
      <c r="X84" s="997"/>
      <c r="Y84" s="997"/>
      <c r="Z84" s="997"/>
      <c r="AA84" s="997">
        <v>219</v>
      </c>
      <c r="AB84" s="997"/>
      <c r="AC84" s="997"/>
      <c r="AD84" s="997"/>
      <c r="AE84" s="997"/>
      <c r="AF84" s="997">
        <v>1621</v>
      </c>
      <c r="AG84" s="997"/>
      <c r="AH84" s="997"/>
      <c r="AI84" s="997"/>
      <c r="AJ84" s="997"/>
      <c r="AK84" s="997" t="s">
        <v>486</v>
      </c>
      <c r="AL84" s="997"/>
      <c r="AM84" s="997"/>
      <c r="AN84" s="997"/>
      <c r="AO84" s="997"/>
      <c r="AP84" s="997">
        <v>1647</v>
      </c>
      <c r="AQ84" s="997"/>
      <c r="AR84" s="997"/>
      <c r="AS84" s="997"/>
      <c r="AT84" s="997"/>
      <c r="AU84" s="997">
        <v>5</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8116</v>
      </c>
      <c r="AG88" s="985"/>
      <c r="AH88" s="985"/>
      <c r="AI88" s="985"/>
      <c r="AJ88" s="985"/>
      <c r="AK88" s="989"/>
      <c r="AL88" s="989"/>
      <c r="AM88" s="989"/>
      <c r="AN88" s="989"/>
      <c r="AO88" s="989"/>
      <c r="AP88" s="985">
        <v>4294</v>
      </c>
      <c r="AQ88" s="985"/>
      <c r="AR88" s="985"/>
      <c r="AS88" s="985"/>
      <c r="AT88" s="985"/>
      <c r="AU88" s="985">
        <v>315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123</v>
      </c>
      <c r="CS102" s="977"/>
      <c r="CT102" s="977"/>
      <c r="CU102" s="977"/>
      <c r="CV102" s="978"/>
      <c r="CW102" s="976">
        <v>127</v>
      </c>
      <c r="CX102" s="977"/>
      <c r="CY102" s="977"/>
      <c r="CZ102" s="977"/>
      <c r="DA102" s="978"/>
      <c r="DB102" s="976" t="s">
        <v>486</v>
      </c>
      <c r="DC102" s="977"/>
      <c r="DD102" s="977"/>
      <c r="DE102" s="977"/>
      <c r="DF102" s="978"/>
      <c r="DG102" s="976" t="s">
        <v>486</v>
      </c>
      <c r="DH102" s="977"/>
      <c r="DI102" s="977"/>
      <c r="DJ102" s="977"/>
      <c r="DK102" s="978"/>
      <c r="DL102" s="976" t="s">
        <v>486</v>
      </c>
      <c r="DM102" s="977"/>
      <c r="DN102" s="977"/>
      <c r="DO102" s="977"/>
      <c r="DP102" s="978"/>
      <c r="DQ102" s="976" t="s">
        <v>486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282</v>
      </c>
      <c r="AG109" s="918"/>
      <c r="AH109" s="918"/>
      <c r="AI109" s="918"/>
      <c r="AJ109" s="919"/>
      <c r="AK109" s="920" t="s">
        <v>281</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282</v>
      </c>
      <c r="BW109" s="918"/>
      <c r="BX109" s="918"/>
      <c r="BY109" s="918"/>
      <c r="BZ109" s="919"/>
      <c r="CA109" s="920" t="s">
        <v>281</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282</v>
      </c>
      <c r="DM109" s="918"/>
      <c r="DN109" s="918"/>
      <c r="DO109" s="918"/>
      <c r="DP109" s="919"/>
      <c r="DQ109" s="920" t="s">
        <v>281</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5490140</v>
      </c>
      <c r="AB110" s="903"/>
      <c r="AC110" s="903"/>
      <c r="AD110" s="903"/>
      <c r="AE110" s="904"/>
      <c r="AF110" s="905">
        <v>5393439</v>
      </c>
      <c r="AG110" s="903"/>
      <c r="AH110" s="903"/>
      <c r="AI110" s="903"/>
      <c r="AJ110" s="904"/>
      <c r="AK110" s="905">
        <v>5146163</v>
      </c>
      <c r="AL110" s="903"/>
      <c r="AM110" s="903"/>
      <c r="AN110" s="903"/>
      <c r="AO110" s="904"/>
      <c r="AP110" s="906">
        <v>24</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50638259</v>
      </c>
      <c r="BR110" s="830"/>
      <c r="BS110" s="830"/>
      <c r="BT110" s="830"/>
      <c r="BU110" s="830"/>
      <c r="BV110" s="830">
        <v>50534157</v>
      </c>
      <c r="BW110" s="830"/>
      <c r="BX110" s="830"/>
      <c r="BY110" s="830"/>
      <c r="BZ110" s="830"/>
      <c r="CA110" s="830">
        <v>54098769</v>
      </c>
      <c r="CB110" s="830"/>
      <c r="CC110" s="830"/>
      <c r="CD110" s="830"/>
      <c r="CE110" s="830"/>
      <c r="CF110" s="891">
        <v>252.7</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232519</v>
      </c>
      <c r="BR111" s="801"/>
      <c r="BS111" s="801"/>
      <c r="BT111" s="801"/>
      <c r="BU111" s="801"/>
      <c r="BV111" s="801">
        <v>36350</v>
      </c>
      <c r="BW111" s="801"/>
      <c r="BX111" s="801"/>
      <c r="BY111" s="801"/>
      <c r="BZ111" s="801"/>
      <c r="CA111" s="801">
        <v>32230</v>
      </c>
      <c r="CB111" s="801"/>
      <c r="CC111" s="801"/>
      <c r="CD111" s="801"/>
      <c r="CE111" s="801"/>
      <c r="CF111" s="878">
        <v>0.2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26266035</v>
      </c>
      <c r="BR112" s="801"/>
      <c r="BS112" s="801"/>
      <c r="BT112" s="801"/>
      <c r="BU112" s="801"/>
      <c r="BV112" s="801">
        <v>27453824</v>
      </c>
      <c r="BW112" s="801"/>
      <c r="BX112" s="801"/>
      <c r="BY112" s="801"/>
      <c r="BZ112" s="801"/>
      <c r="CA112" s="801">
        <v>26883741</v>
      </c>
      <c r="CB112" s="801"/>
      <c r="CC112" s="801"/>
      <c r="CD112" s="801"/>
      <c r="CE112" s="801"/>
      <c r="CF112" s="878">
        <v>125.6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1495400</v>
      </c>
      <c r="AB113" s="939"/>
      <c r="AC113" s="939"/>
      <c r="AD113" s="939"/>
      <c r="AE113" s="940"/>
      <c r="AF113" s="941">
        <v>1506968</v>
      </c>
      <c r="AG113" s="939"/>
      <c r="AH113" s="939"/>
      <c r="AI113" s="939"/>
      <c r="AJ113" s="940"/>
      <c r="AK113" s="941">
        <v>1521521</v>
      </c>
      <c r="AL113" s="939"/>
      <c r="AM113" s="939"/>
      <c r="AN113" s="939"/>
      <c r="AO113" s="940"/>
      <c r="AP113" s="942">
        <v>7.1</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612621</v>
      </c>
      <c r="BR113" s="801"/>
      <c r="BS113" s="801"/>
      <c r="BT113" s="801"/>
      <c r="BU113" s="801"/>
      <c r="BV113" s="801">
        <v>426016</v>
      </c>
      <c r="BW113" s="801"/>
      <c r="BX113" s="801"/>
      <c r="BY113" s="801"/>
      <c r="BZ113" s="801"/>
      <c r="CA113" s="801">
        <v>315248</v>
      </c>
      <c r="CB113" s="801"/>
      <c r="CC113" s="801"/>
      <c r="CD113" s="801"/>
      <c r="CE113" s="801"/>
      <c r="CF113" s="878">
        <v>1.5</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350561</v>
      </c>
      <c r="AB114" s="814"/>
      <c r="AC114" s="814"/>
      <c r="AD114" s="814"/>
      <c r="AE114" s="815"/>
      <c r="AF114" s="816">
        <v>281153</v>
      </c>
      <c r="AG114" s="814"/>
      <c r="AH114" s="814"/>
      <c r="AI114" s="814"/>
      <c r="AJ114" s="815"/>
      <c r="AK114" s="816">
        <v>192392</v>
      </c>
      <c r="AL114" s="814"/>
      <c r="AM114" s="814"/>
      <c r="AN114" s="814"/>
      <c r="AO114" s="815"/>
      <c r="AP114" s="784">
        <v>0.9</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5626989</v>
      </c>
      <c r="BR114" s="801"/>
      <c r="BS114" s="801"/>
      <c r="BT114" s="801"/>
      <c r="BU114" s="801"/>
      <c r="BV114" s="801">
        <v>5027111</v>
      </c>
      <c r="BW114" s="801"/>
      <c r="BX114" s="801"/>
      <c r="BY114" s="801"/>
      <c r="BZ114" s="801"/>
      <c r="CA114" s="801">
        <v>5188773</v>
      </c>
      <c r="CB114" s="801"/>
      <c r="CC114" s="801"/>
      <c r="CD114" s="801"/>
      <c r="CE114" s="801"/>
      <c r="CF114" s="878">
        <v>24.2</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38232</v>
      </c>
      <c r="AB115" s="939"/>
      <c r="AC115" s="939"/>
      <c r="AD115" s="939"/>
      <c r="AE115" s="940"/>
      <c r="AF115" s="941">
        <v>35420</v>
      </c>
      <c r="AG115" s="939"/>
      <c r="AH115" s="939"/>
      <c r="AI115" s="939"/>
      <c r="AJ115" s="940"/>
      <c r="AK115" s="941">
        <v>5325</v>
      </c>
      <c r="AL115" s="939"/>
      <c r="AM115" s="939"/>
      <c r="AN115" s="939"/>
      <c r="AO115" s="940"/>
      <c r="AP115" s="942">
        <v>0</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2688</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101329</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1588</v>
      </c>
      <c r="AB116" s="814"/>
      <c r="AC116" s="814"/>
      <c r="AD116" s="814"/>
      <c r="AE116" s="815"/>
      <c r="AF116" s="816">
        <v>339</v>
      </c>
      <c r="AG116" s="814"/>
      <c r="AH116" s="814"/>
      <c r="AI116" s="814"/>
      <c r="AJ116" s="815"/>
      <c r="AK116" s="816">
        <v>87</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131190</v>
      </c>
      <c r="DH116" s="814"/>
      <c r="DI116" s="814"/>
      <c r="DJ116" s="814"/>
      <c r="DK116" s="815"/>
      <c r="DL116" s="816">
        <v>36350</v>
      </c>
      <c r="DM116" s="814"/>
      <c r="DN116" s="814"/>
      <c r="DO116" s="814"/>
      <c r="DP116" s="815"/>
      <c r="DQ116" s="816">
        <v>32230</v>
      </c>
      <c r="DR116" s="814"/>
      <c r="DS116" s="814"/>
      <c r="DT116" s="814"/>
      <c r="DU116" s="815"/>
      <c r="DV116" s="784">
        <v>0.2</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7375921</v>
      </c>
      <c r="AB117" s="925"/>
      <c r="AC117" s="925"/>
      <c r="AD117" s="925"/>
      <c r="AE117" s="926"/>
      <c r="AF117" s="928">
        <v>7217319</v>
      </c>
      <c r="AG117" s="925"/>
      <c r="AH117" s="925"/>
      <c r="AI117" s="925"/>
      <c r="AJ117" s="926"/>
      <c r="AK117" s="928">
        <v>6865488</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282</v>
      </c>
      <c r="AG118" s="918"/>
      <c r="AH118" s="918"/>
      <c r="AI118" s="918"/>
      <c r="AJ118" s="919"/>
      <c r="AK118" s="920" t="s">
        <v>281</v>
      </c>
      <c r="AL118" s="918"/>
      <c r="AM118" s="918"/>
      <c r="AN118" s="918"/>
      <c r="AO118" s="919"/>
      <c r="AP118" s="921" t="s">
        <v>404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434</v>
      </c>
      <c r="BP118" s="868"/>
      <c r="BQ118" s="887">
        <v>83379111</v>
      </c>
      <c r="BR118" s="888"/>
      <c r="BS118" s="888"/>
      <c r="BT118" s="888"/>
      <c r="BU118" s="888"/>
      <c r="BV118" s="888">
        <v>83477458</v>
      </c>
      <c r="BW118" s="888"/>
      <c r="BX118" s="888"/>
      <c r="BY118" s="888"/>
      <c r="BZ118" s="888"/>
      <c r="CA118" s="888">
        <v>86518761</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9848375</v>
      </c>
      <c r="BR119" s="830"/>
      <c r="BS119" s="830"/>
      <c r="BT119" s="830"/>
      <c r="BU119" s="830"/>
      <c r="BV119" s="830">
        <v>9764825</v>
      </c>
      <c r="BW119" s="830"/>
      <c r="BX119" s="830"/>
      <c r="BY119" s="830"/>
      <c r="BZ119" s="830"/>
      <c r="CA119" s="830">
        <v>10037511</v>
      </c>
      <c r="CB119" s="830"/>
      <c r="CC119" s="830"/>
      <c r="CD119" s="830"/>
      <c r="CE119" s="830"/>
      <c r="CF119" s="891">
        <v>46.9</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4322135</v>
      </c>
      <c r="BR120" s="801"/>
      <c r="BS120" s="801"/>
      <c r="BT120" s="801"/>
      <c r="BU120" s="801"/>
      <c r="BV120" s="801">
        <v>4023925</v>
      </c>
      <c r="BW120" s="801"/>
      <c r="BX120" s="801"/>
      <c r="BY120" s="801"/>
      <c r="BZ120" s="801"/>
      <c r="CA120" s="801">
        <v>3858699</v>
      </c>
      <c r="CB120" s="801"/>
      <c r="CC120" s="801"/>
      <c r="CD120" s="801"/>
      <c r="CE120" s="801"/>
      <c r="CF120" s="878">
        <v>18</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20417594</v>
      </c>
      <c r="DH120" s="830"/>
      <c r="DI120" s="830"/>
      <c r="DJ120" s="830"/>
      <c r="DK120" s="830"/>
      <c r="DL120" s="830">
        <v>21394073</v>
      </c>
      <c r="DM120" s="830"/>
      <c r="DN120" s="830"/>
      <c r="DO120" s="830"/>
      <c r="DP120" s="830"/>
      <c r="DQ120" s="830">
        <v>20729272</v>
      </c>
      <c r="DR120" s="830"/>
      <c r="DS120" s="830"/>
      <c r="DT120" s="830"/>
      <c r="DU120" s="830"/>
      <c r="DV120" s="831">
        <v>96.8</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55977147</v>
      </c>
      <c r="BR121" s="888"/>
      <c r="BS121" s="888"/>
      <c r="BT121" s="888"/>
      <c r="BU121" s="888"/>
      <c r="BV121" s="888">
        <v>55840560</v>
      </c>
      <c r="BW121" s="888"/>
      <c r="BX121" s="888"/>
      <c r="BY121" s="888"/>
      <c r="BZ121" s="888"/>
      <c r="CA121" s="888">
        <v>58915323</v>
      </c>
      <c r="CB121" s="888"/>
      <c r="CC121" s="888"/>
      <c r="CD121" s="888"/>
      <c r="CE121" s="888"/>
      <c r="CF121" s="889">
        <v>275.2</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5272561</v>
      </c>
      <c r="DH121" s="801"/>
      <c r="DI121" s="801"/>
      <c r="DJ121" s="801"/>
      <c r="DK121" s="801"/>
      <c r="DL121" s="801">
        <v>5461676</v>
      </c>
      <c r="DM121" s="801"/>
      <c r="DN121" s="801"/>
      <c r="DO121" s="801"/>
      <c r="DP121" s="801"/>
      <c r="DQ121" s="801">
        <v>5521514</v>
      </c>
      <c r="DR121" s="801"/>
      <c r="DS121" s="801"/>
      <c r="DT121" s="801"/>
      <c r="DU121" s="801"/>
      <c r="DV121" s="853">
        <v>25.8</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445</v>
      </c>
      <c r="BP122" s="868"/>
      <c r="BQ122" s="869">
        <v>70147657</v>
      </c>
      <c r="BR122" s="870"/>
      <c r="BS122" s="870"/>
      <c r="BT122" s="870"/>
      <c r="BU122" s="870"/>
      <c r="BV122" s="870">
        <v>69629310</v>
      </c>
      <c r="BW122" s="870"/>
      <c r="BX122" s="870"/>
      <c r="BY122" s="870"/>
      <c r="BZ122" s="870"/>
      <c r="CA122" s="870">
        <v>72811533</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553677</v>
      </c>
      <c r="DH122" s="801"/>
      <c r="DI122" s="801"/>
      <c r="DJ122" s="801"/>
      <c r="DK122" s="801"/>
      <c r="DL122" s="801">
        <v>576361</v>
      </c>
      <c r="DM122" s="801"/>
      <c r="DN122" s="801"/>
      <c r="DO122" s="801"/>
      <c r="DP122" s="801"/>
      <c r="DQ122" s="801">
        <v>618756</v>
      </c>
      <c r="DR122" s="801"/>
      <c r="DS122" s="801"/>
      <c r="DT122" s="801"/>
      <c r="DU122" s="801"/>
      <c r="DV122" s="853">
        <v>2.9</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37438</v>
      </c>
      <c r="AB123" s="814"/>
      <c r="AC123" s="814"/>
      <c r="AD123" s="814"/>
      <c r="AE123" s="815"/>
      <c r="AF123" s="816">
        <v>34688</v>
      </c>
      <c r="AG123" s="814"/>
      <c r="AH123" s="814"/>
      <c r="AI123" s="814"/>
      <c r="AJ123" s="815"/>
      <c r="AK123" s="816">
        <v>4721</v>
      </c>
      <c r="AL123" s="814"/>
      <c r="AM123" s="814"/>
      <c r="AN123" s="814"/>
      <c r="AO123" s="815"/>
      <c r="AP123" s="784">
        <v>0</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61</v>
      </c>
      <c r="BR123" s="862"/>
      <c r="BS123" s="862"/>
      <c r="BT123" s="862"/>
      <c r="BU123" s="862"/>
      <c r="BV123" s="862">
        <v>64.900000000000006</v>
      </c>
      <c r="BW123" s="862"/>
      <c r="BX123" s="862"/>
      <c r="BY123" s="862"/>
      <c r="BZ123" s="862"/>
      <c r="CA123" s="862">
        <v>64</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v>22203</v>
      </c>
      <c r="DH123" s="814"/>
      <c r="DI123" s="814"/>
      <c r="DJ123" s="814"/>
      <c r="DK123" s="815"/>
      <c r="DL123" s="816">
        <v>21714</v>
      </c>
      <c r="DM123" s="814"/>
      <c r="DN123" s="814"/>
      <c r="DO123" s="814"/>
      <c r="DP123" s="815"/>
      <c r="DQ123" s="816">
        <v>14199</v>
      </c>
      <c r="DR123" s="814"/>
      <c r="DS123" s="814"/>
      <c r="DT123" s="814"/>
      <c r="DU123" s="815"/>
      <c r="DV123" s="784">
        <v>0.1</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v>2688</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794</v>
      </c>
      <c r="AB127" s="814"/>
      <c r="AC127" s="814"/>
      <c r="AD127" s="814"/>
      <c r="AE127" s="815"/>
      <c r="AF127" s="816">
        <v>732</v>
      </c>
      <c r="AG127" s="814"/>
      <c r="AH127" s="814"/>
      <c r="AI127" s="814"/>
      <c r="AJ127" s="815"/>
      <c r="AK127" s="816">
        <v>604</v>
      </c>
      <c r="AL127" s="814"/>
      <c r="AM127" s="814"/>
      <c r="AN127" s="814"/>
      <c r="AO127" s="815"/>
      <c r="AP127" s="784">
        <v>0</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398928</v>
      </c>
      <c r="AB128" s="754"/>
      <c r="AC128" s="754"/>
      <c r="AD128" s="754"/>
      <c r="AE128" s="755"/>
      <c r="AF128" s="756">
        <v>429174</v>
      </c>
      <c r="AG128" s="754"/>
      <c r="AH128" s="754"/>
      <c r="AI128" s="754"/>
      <c r="AJ128" s="755"/>
      <c r="AK128" s="756">
        <v>414593</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17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26399080</v>
      </c>
      <c r="AB129" s="814"/>
      <c r="AC129" s="814"/>
      <c r="AD129" s="814"/>
      <c r="AE129" s="815"/>
      <c r="AF129" s="816">
        <v>26280920</v>
      </c>
      <c r="AG129" s="814"/>
      <c r="AH129" s="814"/>
      <c r="AI129" s="814"/>
      <c r="AJ129" s="815"/>
      <c r="AK129" s="816">
        <v>26297596</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4719278</v>
      </c>
      <c r="AB130" s="814"/>
      <c r="AC130" s="814"/>
      <c r="AD130" s="814"/>
      <c r="AE130" s="815"/>
      <c r="AF130" s="816">
        <v>4946833</v>
      </c>
      <c r="AG130" s="814"/>
      <c r="AH130" s="814"/>
      <c r="AI130" s="814"/>
      <c r="AJ130" s="815"/>
      <c r="AK130" s="816">
        <v>4888537</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21679802</v>
      </c>
      <c r="AB131" s="747"/>
      <c r="AC131" s="747"/>
      <c r="AD131" s="747"/>
      <c r="AE131" s="748"/>
      <c r="AF131" s="749">
        <v>21334087</v>
      </c>
      <c r="AG131" s="747"/>
      <c r="AH131" s="747"/>
      <c r="AI131" s="747"/>
      <c r="AJ131" s="748"/>
      <c r="AK131" s="749">
        <v>21409059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10.41390968</v>
      </c>
      <c r="AB132" s="770"/>
      <c r="AC132" s="770"/>
      <c r="AD132" s="770"/>
      <c r="AE132" s="771"/>
      <c r="AF132" s="772">
        <v>8.6308450879999992</v>
      </c>
      <c r="AG132" s="770"/>
      <c r="AH132" s="770"/>
      <c r="AI132" s="770"/>
      <c r="AJ132" s="771"/>
      <c r="AK132" s="772">
        <v>7.2976490930000004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10.8</v>
      </c>
      <c r="AB133" s="779"/>
      <c r="AC133" s="779"/>
      <c r="AD133" s="779"/>
      <c r="AE133" s="780"/>
      <c r="AF133" s="778">
        <v>10</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9" t="s">
        <v>477</v>
      </c>
      <c r="L7" s="254"/>
      <c r="M7" s="255" t="s">
        <v>478</v>
      </c>
      <c r="N7" s="256"/>
    </row>
    <row r="8" spans="1:16">
      <c r="A8" s="248"/>
      <c r="B8" s="244"/>
      <c r="C8" s="244"/>
      <c r="D8" s="244"/>
      <c r="E8" s="244"/>
      <c r="F8" s="244"/>
      <c r="G8" s="257"/>
      <c r="H8" s="258"/>
      <c r="I8" s="258"/>
      <c r="J8" s="259"/>
      <c r="K8" s="1150"/>
      <c r="L8" s="260" t="s">
        <v>479</v>
      </c>
      <c r="M8" s="261" t="s">
        <v>480</v>
      </c>
      <c r="N8" s="262" t="s">
        <v>481</v>
      </c>
    </row>
    <row r="9" spans="1:16">
      <c r="A9" s="248"/>
      <c r="B9" s="244"/>
      <c r="C9" s="244"/>
      <c r="D9" s="244"/>
      <c r="E9" s="244"/>
      <c r="F9" s="244"/>
      <c r="G9" s="1163" t="s">
        <v>482</v>
      </c>
      <c r="H9" s="1164"/>
      <c r="I9" s="1164"/>
      <c r="J9" s="1165"/>
      <c r="K9" s="263">
        <v>6287495</v>
      </c>
      <c r="L9" s="264">
        <v>62678</v>
      </c>
      <c r="M9" s="265">
        <v>62416</v>
      </c>
      <c r="N9" s="266">
        <v>0.4</v>
      </c>
    </row>
    <row r="10" spans="1:16">
      <c r="A10" s="248"/>
      <c r="B10" s="244"/>
      <c r="C10" s="244"/>
      <c r="D10" s="244"/>
      <c r="E10" s="244"/>
      <c r="F10" s="244"/>
      <c r="G10" s="1163" t="s">
        <v>483</v>
      </c>
      <c r="H10" s="1164"/>
      <c r="I10" s="1164"/>
      <c r="J10" s="1165"/>
      <c r="K10" s="267">
        <v>562321</v>
      </c>
      <c r="L10" s="268">
        <v>5606</v>
      </c>
      <c r="M10" s="269">
        <v>5506</v>
      </c>
      <c r="N10" s="270">
        <v>1.8</v>
      </c>
    </row>
    <row r="11" spans="1:16" ht="13.5" customHeight="1">
      <c r="A11" s="248"/>
      <c r="B11" s="244"/>
      <c r="C11" s="244"/>
      <c r="D11" s="244"/>
      <c r="E11" s="244"/>
      <c r="F11" s="244"/>
      <c r="G11" s="1163" t="s">
        <v>484</v>
      </c>
      <c r="H11" s="1164"/>
      <c r="I11" s="1164"/>
      <c r="J11" s="1165"/>
      <c r="K11" s="267">
        <v>965484</v>
      </c>
      <c r="L11" s="268">
        <v>9625</v>
      </c>
      <c r="M11" s="269">
        <v>5414</v>
      </c>
      <c r="N11" s="270">
        <v>77.8</v>
      </c>
    </row>
    <row r="12" spans="1:16" ht="13.5" customHeight="1">
      <c r="A12" s="248"/>
      <c r="B12" s="244"/>
      <c r="C12" s="244"/>
      <c r="D12" s="244"/>
      <c r="E12" s="244"/>
      <c r="F12" s="244"/>
      <c r="G12" s="1163" t="s">
        <v>485</v>
      </c>
      <c r="H12" s="1164"/>
      <c r="I12" s="1164"/>
      <c r="J12" s="1165"/>
      <c r="K12" s="267" t="s">
        <v>486</v>
      </c>
      <c r="L12" s="268" t="s">
        <v>486</v>
      </c>
      <c r="M12" s="269">
        <v>1117</v>
      </c>
      <c r="N12" s="270" t="s">
        <v>486</v>
      </c>
    </row>
    <row r="13" spans="1:16" ht="13.5" customHeight="1">
      <c r="A13" s="248"/>
      <c r="B13" s="244"/>
      <c r="C13" s="244"/>
      <c r="D13" s="244"/>
      <c r="E13" s="244"/>
      <c r="F13" s="244"/>
      <c r="G13" s="1163" t="s">
        <v>487</v>
      </c>
      <c r="H13" s="1164"/>
      <c r="I13" s="1164"/>
      <c r="J13" s="1165"/>
      <c r="K13" s="267" t="s">
        <v>486</v>
      </c>
      <c r="L13" s="268" t="s">
        <v>486</v>
      </c>
      <c r="M13" s="269">
        <v>0</v>
      </c>
      <c r="N13" s="270" t="s">
        <v>486</v>
      </c>
    </row>
    <row r="14" spans="1:16" ht="13.5" customHeight="1">
      <c r="A14" s="248"/>
      <c r="B14" s="244"/>
      <c r="C14" s="244"/>
      <c r="D14" s="244"/>
      <c r="E14" s="244"/>
      <c r="F14" s="244"/>
      <c r="G14" s="1163" t="s">
        <v>488</v>
      </c>
      <c r="H14" s="1164"/>
      <c r="I14" s="1164"/>
      <c r="J14" s="1165"/>
      <c r="K14" s="267">
        <v>237302</v>
      </c>
      <c r="L14" s="268">
        <v>2366</v>
      </c>
      <c r="M14" s="269">
        <v>2298</v>
      </c>
      <c r="N14" s="270">
        <v>3</v>
      </c>
    </row>
    <row r="15" spans="1:16" ht="13.5" customHeight="1">
      <c r="A15" s="248"/>
      <c r="B15" s="244"/>
      <c r="C15" s="244"/>
      <c r="D15" s="244"/>
      <c r="E15" s="244"/>
      <c r="F15" s="244"/>
      <c r="G15" s="1163" t="s">
        <v>489</v>
      </c>
      <c r="H15" s="1164"/>
      <c r="I15" s="1164"/>
      <c r="J15" s="1165"/>
      <c r="K15" s="267">
        <v>167141</v>
      </c>
      <c r="L15" s="268">
        <v>1666</v>
      </c>
      <c r="M15" s="269">
        <v>1592</v>
      </c>
      <c r="N15" s="270">
        <v>4.5999999999999996</v>
      </c>
    </row>
    <row r="16" spans="1:16">
      <c r="A16" s="248"/>
      <c r="B16" s="244"/>
      <c r="C16" s="244"/>
      <c r="D16" s="244"/>
      <c r="E16" s="244"/>
      <c r="F16" s="244"/>
      <c r="G16" s="1166" t="s">
        <v>490</v>
      </c>
      <c r="H16" s="1167"/>
      <c r="I16" s="1167"/>
      <c r="J16" s="1168"/>
      <c r="K16" s="268">
        <v>-457602</v>
      </c>
      <c r="L16" s="268">
        <v>-4562</v>
      </c>
      <c r="M16" s="269">
        <v>-6284</v>
      </c>
      <c r="N16" s="270">
        <v>-27.4</v>
      </c>
    </row>
    <row r="17" spans="1:16">
      <c r="A17" s="248"/>
      <c r="B17" s="244"/>
      <c r="C17" s="244"/>
      <c r="D17" s="244"/>
      <c r="E17" s="244"/>
      <c r="F17" s="244"/>
      <c r="G17" s="1166" t="s">
        <v>165</v>
      </c>
      <c r="H17" s="1167"/>
      <c r="I17" s="1167"/>
      <c r="J17" s="1168"/>
      <c r="K17" s="268">
        <v>7762141</v>
      </c>
      <c r="L17" s="268">
        <v>77378</v>
      </c>
      <c r="M17" s="269">
        <v>72059</v>
      </c>
      <c r="N17" s="270">
        <v>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0" t="s">
        <v>495</v>
      </c>
      <c r="H21" s="1161"/>
      <c r="I21" s="1161"/>
      <c r="J21" s="1162"/>
      <c r="K21" s="280">
        <v>7.9</v>
      </c>
      <c r="L21" s="281">
        <v>7.1</v>
      </c>
      <c r="M21" s="282">
        <v>0.8</v>
      </c>
      <c r="N21" s="249"/>
      <c r="O21" s="283"/>
      <c r="P21" s="279"/>
    </row>
    <row r="22" spans="1:16" s="284" customFormat="1">
      <c r="A22" s="279"/>
      <c r="B22" s="249"/>
      <c r="C22" s="249"/>
      <c r="D22" s="249"/>
      <c r="E22" s="249"/>
      <c r="F22" s="249"/>
      <c r="G22" s="1160" t="s">
        <v>496</v>
      </c>
      <c r="H22" s="1161"/>
      <c r="I22" s="1161"/>
      <c r="J22" s="1162"/>
      <c r="K22" s="285">
        <v>96.6</v>
      </c>
      <c r="L22" s="286">
        <v>98.4</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9" t="s">
        <v>477</v>
      </c>
      <c r="L30" s="254"/>
      <c r="M30" s="255" t="s">
        <v>478</v>
      </c>
      <c r="N30" s="256"/>
    </row>
    <row r="31" spans="1:16">
      <c r="A31" s="248"/>
      <c r="B31" s="244"/>
      <c r="C31" s="244"/>
      <c r="D31" s="244"/>
      <c r="E31" s="244"/>
      <c r="F31" s="244"/>
      <c r="G31" s="257"/>
      <c r="H31" s="258"/>
      <c r="I31" s="258"/>
      <c r="J31" s="259"/>
      <c r="K31" s="1150"/>
      <c r="L31" s="260" t="s">
        <v>479</v>
      </c>
      <c r="M31" s="261" t="s">
        <v>480</v>
      </c>
      <c r="N31" s="262" t="s">
        <v>481</v>
      </c>
    </row>
    <row r="32" spans="1:16" ht="27" customHeight="1">
      <c r="A32" s="248"/>
      <c r="B32" s="244"/>
      <c r="C32" s="244"/>
      <c r="D32" s="244"/>
      <c r="E32" s="244"/>
      <c r="F32" s="244"/>
      <c r="G32" s="1151" t="s">
        <v>500</v>
      </c>
      <c r="H32" s="1152"/>
      <c r="I32" s="1152"/>
      <c r="J32" s="1153"/>
      <c r="K32" s="294">
        <v>5146163</v>
      </c>
      <c r="L32" s="294">
        <v>51301</v>
      </c>
      <c r="M32" s="295">
        <v>39864</v>
      </c>
      <c r="N32" s="296">
        <v>28.7</v>
      </c>
    </row>
    <row r="33" spans="1:16" ht="13.5" customHeight="1">
      <c r="A33" s="248"/>
      <c r="B33" s="244"/>
      <c r="C33" s="244"/>
      <c r="D33" s="244"/>
      <c r="E33" s="244"/>
      <c r="F33" s="244"/>
      <c r="G33" s="1151" t="s">
        <v>501</v>
      </c>
      <c r="H33" s="1152"/>
      <c r="I33" s="1152"/>
      <c r="J33" s="1153"/>
      <c r="K33" s="294" t="s">
        <v>486</v>
      </c>
      <c r="L33" s="294" t="s">
        <v>486</v>
      </c>
      <c r="M33" s="295">
        <v>3</v>
      </c>
      <c r="N33" s="296" t="s">
        <v>486</v>
      </c>
    </row>
    <row r="34" spans="1:16" ht="27" customHeight="1">
      <c r="A34" s="248"/>
      <c r="B34" s="244"/>
      <c r="C34" s="244"/>
      <c r="D34" s="244"/>
      <c r="E34" s="244"/>
      <c r="F34" s="244"/>
      <c r="G34" s="1151" t="s">
        <v>502</v>
      </c>
      <c r="H34" s="1152"/>
      <c r="I34" s="1152"/>
      <c r="J34" s="1153"/>
      <c r="K34" s="294" t="s">
        <v>486</v>
      </c>
      <c r="L34" s="294" t="s">
        <v>486</v>
      </c>
      <c r="M34" s="295">
        <v>79</v>
      </c>
      <c r="N34" s="296" t="s">
        <v>486</v>
      </c>
    </row>
    <row r="35" spans="1:16" ht="27" customHeight="1">
      <c r="A35" s="248"/>
      <c r="B35" s="244"/>
      <c r="C35" s="244"/>
      <c r="D35" s="244"/>
      <c r="E35" s="244"/>
      <c r="F35" s="244"/>
      <c r="G35" s="1151" t="s">
        <v>503</v>
      </c>
      <c r="H35" s="1152"/>
      <c r="I35" s="1152"/>
      <c r="J35" s="1153"/>
      <c r="K35" s="294">
        <v>1521521</v>
      </c>
      <c r="L35" s="294">
        <v>15168</v>
      </c>
      <c r="M35" s="295">
        <v>14090</v>
      </c>
      <c r="N35" s="296">
        <v>7.7</v>
      </c>
    </row>
    <row r="36" spans="1:16" ht="27" customHeight="1">
      <c r="A36" s="248"/>
      <c r="B36" s="244"/>
      <c r="C36" s="244"/>
      <c r="D36" s="244"/>
      <c r="E36" s="244"/>
      <c r="F36" s="244"/>
      <c r="G36" s="1151" t="s">
        <v>504</v>
      </c>
      <c r="H36" s="1152"/>
      <c r="I36" s="1152"/>
      <c r="J36" s="1153"/>
      <c r="K36" s="294">
        <v>192392</v>
      </c>
      <c r="L36" s="294">
        <v>1918</v>
      </c>
      <c r="M36" s="295">
        <v>1791</v>
      </c>
      <c r="N36" s="296">
        <v>7.1</v>
      </c>
    </row>
    <row r="37" spans="1:16" ht="13.5" customHeight="1">
      <c r="A37" s="248"/>
      <c r="B37" s="244"/>
      <c r="C37" s="244"/>
      <c r="D37" s="244"/>
      <c r="E37" s="244"/>
      <c r="F37" s="244"/>
      <c r="G37" s="1151" t="s">
        <v>505</v>
      </c>
      <c r="H37" s="1152"/>
      <c r="I37" s="1152"/>
      <c r="J37" s="1153"/>
      <c r="K37" s="294">
        <v>5325</v>
      </c>
      <c r="L37" s="294">
        <v>53</v>
      </c>
      <c r="M37" s="295">
        <v>866</v>
      </c>
      <c r="N37" s="296">
        <v>-93.9</v>
      </c>
    </row>
    <row r="38" spans="1:16" ht="27" customHeight="1">
      <c r="A38" s="248"/>
      <c r="B38" s="244"/>
      <c r="C38" s="244"/>
      <c r="D38" s="244"/>
      <c r="E38" s="244"/>
      <c r="F38" s="244"/>
      <c r="G38" s="1154" t="s">
        <v>506</v>
      </c>
      <c r="H38" s="1155"/>
      <c r="I38" s="1155"/>
      <c r="J38" s="1156"/>
      <c r="K38" s="297">
        <v>87</v>
      </c>
      <c r="L38" s="297">
        <v>1</v>
      </c>
      <c r="M38" s="298">
        <v>3</v>
      </c>
      <c r="N38" s="299">
        <v>-66.7</v>
      </c>
      <c r="O38" s="293"/>
    </row>
    <row r="39" spans="1:16">
      <c r="A39" s="248"/>
      <c r="B39" s="244"/>
      <c r="C39" s="244"/>
      <c r="D39" s="244"/>
      <c r="E39" s="244"/>
      <c r="F39" s="244"/>
      <c r="G39" s="1154" t="s">
        <v>507</v>
      </c>
      <c r="H39" s="1155"/>
      <c r="I39" s="1155"/>
      <c r="J39" s="1156"/>
      <c r="K39" s="300">
        <v>-414593</v>
      </c>
      <c r="L39" s="300">
        <v>-4133</v>
      </c>
      <c r="M39" s="301">
        <v>-5541</v>
      </c>
      <c r="N39" s="302">
        <v>-25.4</v>
      </c>
      <c r="O39" s="293"/>
    </row>
    <row r="40" spans="1:16" ht="27" customHeight="1">
      <c r="A40" s="248"/>
      <c r="B40" s="244"/>
      <c r="C40" s="244"/>
      <c r="D40" s="244"/>
      <c r="E40" s="244"/>
      <c r="F40" s="244"/>
      <c r="G40" s="1151" t="s">
        <v>508</v>
      </c>
      <c r="H40" s="1152"/>
      <c r="I40" s="1152"/>
      <c r="J40" s="1153"/>
      <c r="K40" s="300">
        <v>-4888537</v>
      </c>
      <c r="L40" s="300">
        <v>-48732</v>
      </c>
      <c r="M40" s="301">
        <v>-36202</v>
      </c>
      <c r="N40" s="302">
        <v>34.6</v>
      </c>
      <c r="O40" s="293"/>
    </row>
    <row r="41" spans="1:16">
      <c r="A41" s="248"/>
      <c r="B41" s="244"/>
      <c r="C41" s="244"/>
      <c r="D41" s="244"/>
      <c r="E41" s="244"/>
      <c r="F41" s="244"/>
      <c r="G41" s="1157" t="s">
        <v>276</v>
      </c>
      <c r="H41" s="1158"/>
      <c r="I41" s="1158"/>
      <c r="J41" s="1159"/>
      <c r="K41" s="294">
        <v>1562358</v>
      </c>
      <c r="L41" s="300">
        <v>15575</v>
      </c>
      <c r="M41" s="301">
        <v>14952</v>
      </c>
      <c r="N41" s="302">
        <v>4.2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44" t="s">
        <v>477</v>
      </c>
      <c r="J49" s="1146" t="s">
        <v>512</v>
      </c>
      <c r="K49" s="1147"/>
      <c r="L49" s="1147"/>
      <c r="M49" s="1147"/>
      <c r="N49" s="1148"/>
    </row>
    <row r="50" spans="1:14">
      <c r="A50" s="248"/>
      <c r="B50" s="244"/>
      <c r="C50" s="244"/>
      <c r="D50" s="244"/>
      <c r="E50" s="244"/>
      <c r="F50" s="244"/>
      <c r="G50" s="312"/>
      <c r="H50" s="313"/>
      <c r="I50" s="1145"/>
      <c r="J50" s="314" t="s">
        <v>513</v>
      </c>
      <c r="K50" s="315" t="s">
        <v>514</v>
      </c>
      <c r="L50" s="316" t="s">
        <v>515</v>
      </c>
      <c r="M50" s="317" t="s">
        <v>516</v>
      </c>
      <c r="N50" s="318" t="s">
        <v>517</v>
      </c>
    </row>
    <row r="51" spans="1:14">
      <c r="A51" s="248"/>
      <c r="B51" s="244"/>
      <c r="C51" s="244"/>
      <c r="D51" s="244"/>
      <c r="E51" s="244"/>
      <c r="F51" s="244"/>
      <c r="G51" s="310" t="s">
        <v>518</v>
      </c>
      <c r="H51" s="311"/>
      <c r="I51" s="319">
        <v>6174041</v>
      </c>
      <c r="J51" s="320">
        <v>60523</v>
      </c>
      <c r="K51" s="321">
        <v>20.5</v>
      </c>
      <c r="L51" s="322">
        <v>41433</v>
      </c>
      <c r="M51" s="323">
        <v>-19.2</v>
      </c>
      <c r="N51" s="324">
        <v>39.700000000000003</v>
      </c>
    </row>
    <row r="52" spans="1:14">
      <c r="A52" s="248"/>
      <c r="B52" s="244"/>
      <c r="C52" s="244"/>
      <c r="D52" s="244"/>
      <c r="E52" s="244"/>
      <c r="F52" s="244"/>
      <c r="G52" s="325"/>
      <c r="H52" s="326" t="s">
        <v>519</v>
      </c>
      <c r="I52" s="327">
        <v>3327020</v>
      </c>
      <c r="J52" s="328">
        <v>32614</v>
      </c>
      <c r="K52" s="329">
        <v>13.4</v>
      </c>
      <c r="L52" s="330">
        <v>22351</v>
      </c>
      <c r="M52" s="331">
        <v>-23.1</v>
      </c>
      <c r="N52" s="332">
        <v>36.5</v>
      </c>
    </row>
    <row r="53" spans="1:14">
      <c r="A53" s="248"/>
      <c r="B53" s="244"/>
      <c r="C53" s="244"/>
      <c r="D53" s="244"/>
      <c r="E53" s="244"/>
      <c r="F53" s="244"/>
      <c r="G53" s="310" t="s">
        <v>520</v>
      </c>
      <c r="H53" s="311"/>
      <c r="I53" s="319">
        <v>5692155</v>
      </c>
      <c r="J53" s="320">
        <v>55933</v>
      </c>
      <c r="K53" s="321">
        <v>-7.6</v>
      </c>
      <c r="L53" s="322">
        <v>43493</v>
      </c>
      <c r="M53" s="323">
        <v>5</v>
      </c>
      <c r="N53" s="324">
        <v>-12.6</v>
      </c>
    </row>
    <row r="54" spans="1:14">
      <c r="A54" s="248"/>
      <c r="B54" s="244"/>
      <c r="C54" s="244"/>
      <c r="D54" s="244"/>
      <c r="E54" s="244"/>
      <c r="F54" s="244"/>
      <c r="G54" s="325"/>
      <c r="H54" s="326" t="s">
        <v>519</v>
      </c>
      <c r="I54" s="327">
        <v>3297218</v>
      </c>
      <c r="J54" s="328">
        <v>32400</v>
      </c>
      <c r="K54" s="329">
        <v>-0.7</v>
      </c>
      <c r="L54" s="330">
        <v>23254</v>
      </c>
      <c r="M54" s="331">
        <v>4</v>
      </c>
      <c r="N54" s="332">
        <v>-4.7</v>
      </c>
    </row>
    <row r="55" spans="1:14">
      <c r="A55" s="248"/>
      <c r="B55" s="244"/>
      <c r="C55" s="244"/>
      <c r="D55" s="244"/>
      <c r="E55" s="244"/>
      <c r="F55" s="244"/>
      <c r="G55" s="310" t="s">
        <v>521</v>
      </c>
      <c r="H55" s="311"/>
      <c r="I55" s="319">
        <v>8783115</v>
      </c>
      <c r="J55" s="320">
        <v>86473</v>
      </c>
      <c r="K55" s="321">
        <v>54.6</v>
      </c>
      <c r="L55" s="322">
        <v>50840</v>
      </c>
      <c r="M55" s="323">
        <v>16.899999999999999</v>
      </c>
      <c r="N55" s="324">
        <v>37.700000000000003</v>
      </c>
    </row>
    <row r="56" spans="1:14">
      <c r="A56" s="248"/>
      <c r="B56" s="244"/>
      <c r="C56" s="244"/>
      <c r="D56" s="244"/>
      <c r="E56" s="244"/>
      <c r="F56" s="244"/>
      <c r="G56" s="325"/>
      <c r="H56" s="326" t="s">
        <v>519</v>
      </c>
      <c r="I56" s="327">
        <v>4731174</v>
      </c>
      <c r="J56" s="328">
        <v>46580</v>
      </c>
      <c r="K56" s="329">
        <v>43.8</v>
      </c>
      <c r="L56" s="330">
        <v>25367</v>
      </c>
      <c r="M56" s="331">
        <v>9.1</v>
      </c>
      <c r="N56" s="332">
        <v>34.700000000000003</v>
      </c>
    </row>
    <row r="57" spans="1:14">
      <c r="A57" s="248"/>
      <c r="B57" s="244"/>
      <c r="C57" s="244"/>
      <c r="D57" s="244"/>
      <c r="E57" s="244"/>
      <c r="F57" s="244"/>
      <c r="G57" s="310" t="s">
        <v>522</v>
      </c>
      <c r="H57" s="311"/>
      <c r="I57" s="319">
        <v>6911080</v>
      </c>
      <c r="J57" s="320">
        <v>68401</v>
      </c>
      <c r="K57" s="321">
        <v>-20.9</v>
      </c>
      <c r="L57" s="322">
        <v>53605</v>
      </c>
      <c r="M57" s="323">
        <v>5.4</v>
      </c>
      <c r="N57" s="324">
        <v>-26.3</v>
      </c>
    </row>
    <row r="58" spans="1:14">
      <c r="A58" s="248"/>
      <c r="B58" s="244"/>
      <c r="C58" s="244"/>
      <c r="D58" s="244"/>
      <c r="E58" s="244"/>
      <c r="F58" s="244"/>
      <c r="G58" s="325"/>
      <c r="H58" s="326" t="s">
        <v>519</v>
      </c>
      <c r="I58" s="327">
        <v>3419854</v>
      </c>
      <c r="J58" s="328">
        <v>33848</v>
      </c>
      <c r="K58" s="329">
        <v>-27.3</v>
      </c>
      <c r="L58" s="330">
        <v>28343</v>
      </c>
      <c r="M58" s="331">
        <v>11.7</v>
      </c>
      <c r="N58" s="332">
        <v>-39</v>
      </c>
    </row>
    <row r="59" spans="1:14">
      <c r="A59" s="248"/>
      <c r="B59" s="244"/>
      <c r="C59" s="244"/>
      <c r="D59" s="244"/>
      <c r="E59" s="244"/>
      <c r="F59" s="244"/>
      <c r="G59" s="310" t="s">
        <v>523</v>
      </c>
      <c r="H59" s="311"/>
      <c r="I59" s="319">
        <v>12194996</v>
      </c>
      <c r="J59" s="320">
        <v>121568</v>
      </c>
      <c r="K59" s="321">
        <v>77.7</v>
      </c>
      <c r="L59" s="322">
        <v>54227</v>
      </c>
      <c r="M59" s="323">
        <v>1.2</v>
      </c>
      <c r="N59" s="324">
        <v>76.5</v>
      </c>
    </row>
    <row r="60" spans="1:14">
      <c r="A60" s="248"/>
      <c r="B60" s="244"/>
      <c r="C60" s="244"/>
      <c r="D60" s="244"/>
      <c r="E60" s="244"/>
      <c r="F60" s="244"/>
      <c r="G60" s="325"/>
      <c r="H60" s="326" t="s">
        <v>519</v>
      </c>
      <c r="I60" s="333">
        <v>5310069</v>
      </c>
      <c r="J60" s="328">
        <v>52934</v>
      </c>
      <c r="K60" s="329">
        <v>56.4</v>
      </c>
      <c r="L60" s="330">
        <v>29694</v>
      </c>
      <c r="M60" s="331">
        <v>4.8</v>
      </c>
      <c r="N60" s="332">
        <v>51.6</v>
      </c>
    </row>
    <row r="61" spans="1:14">
      <c r="A61" s="248"/>
      <c r="B61" s="244"/>
      <c r="C61" s="244"/>
      <c r="D61" s="244"/>
      <c r="E61" s="244"/>
      <c r="F61" s="244"/>
      <c r="G61" s="310" t="s">
        <v>524</v>
      </c>
      <c r="H61" s="334"/>
      <c r="I61" s="335">
        <v>7951077</v>
      </c>
      <c r="J61" s="336">
        <v>78580</v>
      </c>
      <c r="K61" s="337">
        <v>24.9</v>
      </c>
      <c r="L61" s="338">
        <v>48720</v>
      </c>
      <c r="M61" s="339">
        <v>1.9</v>
      </c>
      <c r="N61" s="324">
        <v>23</v>
      </c>
    </row>
    <row r="62" spans="1:14">
      <c r="A62" s="248"/>
      <c r="B62" s="244"/>
      <c r="C62" s="244"/>
      <c r="D62" s="244"/>
      <c r="E62" s="244"/>
      <c r="F62" s="244"/>
      <c r="G62" s="325"/>
      <c r="H62" s="326" t="s">
        <v>519</v>
      </c>
      <c r="I62" s="327">
        <v>4017067</v>
      </c>
      <c r="J62" s="328">
        <v>39675</v>
      </c>
      <c r="K62" s="329">
        <v>17.100000000000001</v>
      </c>
      <c r="L62" s="330">
        <v>25802</v>
      </c>
      <c r="M62" s="331">
        <v>1.3</v>
      </c>
      <c r="N62" s="332">
        <v>15.8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15.99</v>
      </c>
      <c r="G47" s="12">
        <v>16.52</v>
      </c>
      <c r="H47" s="12">
        <v>14.51</v>
      </c>
      <c r="I47" s="12">
        <v>14.69</v>
      </c>
      <c r="J47" s="13">
        <v>14.61</v>
      </c>
    </row>
    <row r="48" spans="2:10" ht="57.75" customHeight="1">
      <c r="B48" s="14"/>
      <c r="C48" s="1171" t="s">
        <v>4</v>
      </c>
      <c r="D48" s="1171"/>
      <c r="E48" s="1172"/>
      <c r="F48" s="15">
        <v>7.37</v>
      </c>
      <c r="G48" s="16">
        <v>3.99</v>
      </c>
      <c r="H48" s="16">
        <v>3.9</v>
      </c>
      <c r="I48" s="16">
        <v>4.74</v>
      </c>
      <c r="J48" s="17">
        <v>4.49</v>
      </c>
    </row>
    <row r="49" spans="2:10" ht="57.75" customHeight="1" thickBot="1">
      <c r="B49" s="18"/>
      <c r="C49" s="1173" t="s">
        <v>5</v>
      </c>
      <c r="D49" s="1173"/>
      <c r="E49" s="1174"/>
      <c r="F49" s="19">
        <v>2.76</v>
      </c>
      <c r="G49" s="20" t="s">
        <v>531</v>
      </c>
      <c r="H49" s="20" t="s">
        <v>532</v>
      </c>
      <c r="I49" s="20">
        <v>0.93</v>
      </c>
      <c r="J49" s="21" t="s">
        <v>533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dcterms:created xsi:type="dcterms:W3CDTF">2017-02-15T18:11:40Z</dcterms:created>
  <dcterms:modified xsi:type="dcterms:W3CDTF">2017-03-30T07:42:41Z</dcterms:modified>
  <cp:category/>
</cp:coreProperties>
</file>