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<sst xmlns="http://schemas.openxmlformats.org/spreadsheetml/2006/main" count="218" uniqueCount="108">
  <si>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</si>
  <si>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</si>
  <si>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</si>
  <si>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</si>
  <si>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</si>
  <si>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</si>
  <si>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</si>
  <si>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</si>
  <si>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</si>
  <si>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</si>
  <si>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</si>
  <si>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</si>
  <si>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</si>
  <si>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</si>
  <si>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</si>
  <si>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</si>
  <si>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</si>
  <si>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</si>
  <si>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</si>
  <si>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</si>
  <si>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</si>
  <si>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</si>
  <si>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</si>
  <si>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</si>
  <si>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</si>
  <si>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</si>
  <si>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</si>
  <si>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</si>
  <si>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</si>
  <si>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</si>
  <si>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</si>
  <si>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</si>
  <si>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</si>
  <si>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</si>
  <si>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</si>
  <si>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</si>
  <si>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</si>
  <si>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</si>
  <si>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</si>
  <si>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</si>
  <si>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</si>
  <si>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</si>
  <si>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</si>
  <si>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</si>
  <si>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</si>
  <si>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</si>
  <si>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</si>
  <si>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</si>
  <si>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</si>
  <si>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</si>
  <si>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</si>
  <si>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</si>
  <si>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</si>
  <si>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</si>
  <si>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</si>
  <si>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</si>
  <si>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</si>
  <si>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</si>
  <si>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</si>
  <si>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</si>
  <si>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</si>
  <si>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</si>
  <si>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</si>
  <si>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</si>
  <si>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</si>
  <si>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</si>
  <si>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</si>
  <si>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</si>
  <si>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</si>
  <si>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</si>
  <si>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</si>
  <si>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</si>
  <si>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</si>
  <si>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</si>
  <si>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</si>
  <si>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</si>
  <si>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</si>
  <si>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</si>
  <si>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</si>
  <si>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</si>
  <si>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</si>
  <si>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</si>
  <si>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</si>
  <si>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</si>
  <si>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</si>
  <si>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</si>
  <si>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</si>
  <si>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</si>
  <si>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</si>
  <si>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</si>
  <si>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</si>
  <si>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</si>
  <si>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</si>
  <si>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新発田市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</si>
  <si>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</si>
  <si>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</si>
  <si>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</si>
  <si>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</si>
  <si>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</si>
  <si>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</si>
  <si>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</si>
  <si>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</si>
  <si>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</si>
  <si>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</si>
  <si>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</si>
  <si>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古い施設は、創設から既に47年が経過し老朽化が進んでいます。この間、設備等の定期的な点検や修繕等で延命化を図ってきました。
　しかし、配水管については、漏水のため有収率が低い施設もあることから、更新工事を平成29年度から中々山地区、平成30年度から滝谷新田地区で順次行う予定です。</t>
    <rPh sb="1" eb="2">
      <t>フル</t>
    </rPh>
    <rPh sb="3" eb="5">
      <t>シセツ</t>
    </rPh>
    <rPh sb="7" eb="9">
      <t>ソウセツ</t>
    </rPh>
    <rPh sb="11" eb="12">
      <t>スデ</t>
    </rPh>
    <rPh sb="15" eb="16">
      <t>ネン</t>
    </rPh>
    <rPh sb="17" eb="19">
      <t>ケイカ</t>
    </rPh>
    <rPh sb="20" eb="23">
      <t>ロウキュウカ</t>
    </rPh>
    <rPh sb="24" eb="25">
      <t>スス</t>
    </rPh>
    <rPh sb="33" eb="34">
      <t>カン</t>
    </rPh>
    <rPh sb="35" eb="37">
      <t>セツビ</t>
    </rPh>
    <rPh sb="37" eb="38">
      <t>トウ</t>
    </rPh>
    <rPh sb="39" eb="42">
      <t>テイキテキ</t>
    </rPh>
    <rPh sb="43" eb="45">
      <t>テンケン</t>
    </rPh>
    <rPh sb="46" eb="48">
      <t>シュウゼン</t>
    </rPh>
    <rPh sb="48" eb="49">
      <t>トウ</t>
    </rPh>
    <rPh sb="50" eb="52">
      <t>エンメイ</t>
    </rPh>
    <rPh sb="52" eb="53">
      <t>カ</t>
    </rPh>
    <rPh sb="54" eb="55">
      <t>ハカ</t>
    </rPh>
    <rPh sb="68" eb="71">
      <t>ハイスイカン</t>
    </rPh>
    <rPh sb="77" eb="79">
      <t>ロウスイ</t>
    </rPh>
    <rPh sb="82" eb="85">
      <t>ユウシュウリツ</t>
    </rPh>
    <rPh sb="86" eb="87">
      <t>ヒク</t>
    </rPh>
    <rPh sb="88" eb="90">
      <t>シセツ</t>
    </rPh>
    <rPh sb="98" eb="100">
      <t>コウシン</t>
    </rPh>
    <rPh sb="100" eb="102">
      <t>コウジ</t>
    </rPh>
    <rPh sb="103" eb="105">
      <t>ヘイセイ</t>
    </rPh>
    <rPh sb="107" eb="109">
      <t>ネンド</t>
    </rPh>
    <rPh sb="111" eb="114">
      <t>ナカナカヤマ</t>
    </rPh>
    <rPh sb="114" eb="116">
      <t>チク</t>
    </rPh>
    <rPh sb="117" eb="119">
      <t>ヘイセイ</t>
    </rPh>
    <rPh sb="121" eb="123">
      <t>ネンド</t>
    </rPh>
    <rPh sb="125" eb="127">
      <t>タキダニ</t>
    </rPh>
    <rPh sb="127" eb="129">
      <t>シンデン</t>
    </rPh>
    <rPh sb="129" eb="131">
      <t>チク</t>
    </rPh>
    <rPh sb="132" eb="134">
      <t>ジュンジ</t>
    </rPh>
    <rPh sb="134" eb="135">
      <t>オコナ</t>
    </rPh>
    <rPh sb="136" eb="138">
      <t>ヨテイ</t>
    </rPh>
    <phoneticPr fontId="4"/>
  </si>
  <si>
    <t>　簡易水道事業は、中山間地に位置しており過疎化とともに、給水人口が減少し給水収益も減少しています。一方で施設等の老朽化で維持管理費も嵩んでおり、赤字経営であることから一般会計からの繰入金で事業を維持しています。
　平成29年度から簡易水道事業が廃止され、水道事業に統合されることから、より一層の効率的な経営が求められます。
　今後は、事業計画の見直し等を行い安定経営を目指していきます。</t>
    <rPh sb="1" eb="3">
      <t>カンイ</t>
    </rPh>
    <rPh sb="3" eb="5">
      <t>スイドウ</t>
    </rPh>
    <rPh sb="5" eb="7">
      <t>ジギョウ</t>
    </rPh>
    <rPh sb="9" eb="10">
      <t>チュウ</t>
    </rPh>
    <rPh sb="10" eb="12">
      <t>サンカン</t>
    </rPh>
    <rPh sb="12" eb="13">
      <t>チ</t>
    </rPh>
    <rPh sb="14" eb="16">
      <t>イチ</t>
    </rPh>
    <rPh sb="20" eb="23">
      <t>カソカ</t>
    </rPh>
    <rPh sb="28" eb="30">
      <t>キュウスイ</t>
    </rPh>
    <rPh sb="30" eb="32">
      <t>ジンコウ</t>
    </rPh>
    <rPh sb="33" eb="35">
      <t>ゲンショウ</t>
    </rPh>
    <rPh sb="36" eb="38">
      <t>キュウスイ</t>
    </rPh>
    <rPh sb="38" eb="40">
      <t>シュウエキ</t>
    </rPh>
    <rPh sb="41" eb="43">
      <t>ゲンショウ</t>
    </rPh>
    <rPh sb="49" eb="51">
      <t>イッポウ</t>
    </rPh>
    <rPh sb="52" eb="54">
      <t>シセツ</t>
    </rPh>
    <rPh sb="54" eb="55">
      <t>トウ</t>
    </rPh>
    <rPh sb="56" eb="59">
      <t>ロウキュウカ</t>
    </rPh>
    <rPh sb="60" eb="62">
      <t>イジ</t>
    </rPh>
    <rPh sb="62" eb="64">
      <t>カンリ</t>
    </rPh>
    <rPh sb="64" eb="65">
      <t>ヒ</t>
    </rPh>
    <rPh sb="66" eb="67">
      <t>カサ</t>
    </rPh>
    <rPh sb="72" eb="74">
      <t>アカジ</t>
    </rPh>
    <rPh sb="74" eb="76">
      <t>ケイエイ</t>
    </rPh>
    <rPh sb="83" eb="85">
      <t>イッパン</t>
    </rPh>
    <rPh sb="85" eb="87">
      <t>カイケイ</t>
    </rPh>
    <rPh sb="90" eb="92">
      <t>クリイレ</t>
    </rPh>
    <rPh sb="92" eb="93">
      <t>キン</t>
    </rPh>
    <rPh sb="94" eb="96">
      <t>ジギョウ</t>
    </rPh>
    <rPh sb="97" eb="99">
      <t>イジ</t>
    </rPh>
    <rPh sb="107" eb="109">
      <t>ヘイセイ</t>
    </rPh>
    <rPh sb="111" eb="113">
      <t>ネンド</t>
    </rPh>
    <rPh sb="115" eb="117">
      <t>カンイ</t>
    </rPh>
    <rPh sb="117" eb="119">
      <t>スイドウ</t>
    </rPh>
    <rPh sb="119" eb="121">
      <t>ジギョウ</t>
    </rPh>
    <rPh sb="122" eb="124">
      <t>ハイシ</t>
    </rPh>
    <rPh sb="127" eb="129">
      <t>スイドウ</t>
    </rPh>
    <rPh sb="129" eb="131">
      <t>ジギョウ</t>
    </rPh>
    <rPh sb="132" eb="134">
      <t>トウゴウ</t>
    </rPh>
    <rPh sb="144" eb="146">
      <t>イッソウ</t>
    </rPh>
    <rPh sb="147" eb="150">
      <t>コウリツテキ</t>
    </rPh>
    <rPh sb="151" eb="153">
      <t>ケイエイ</t>
    </rPh>
    <rPh sb="154" eb="155">
      <t>モト</t>
    </rPh>
    <rPh sb="163" eb="165">
      <t>コンゴ</t>
    </rPh>
    <rPh sb="167" eb="169">
      <t>ジギョウ</t>
    </rPh>
    <rPh sb="169" eb="171">
      <t>ケイカク</t>
    </rPh>
    <rPh sb="172" eb="174">
      <t>ミナオ</t>
    </rPh>
    <rPh sb="175" eb="176">
      <t>トウ</t>
    </rPh>
    <rPh sb="177" eb="178">
      <t>オコナ</t>
    </rPh>
    <rPh sb="179" eb="181">
      <t>アンテイ</t>
    </rPh>
    <rPh sb="181" eb="183">
      <t>ケイエイ</t>
    </rPh>
    <rPh sb="184" eb="186">
      <t>メザ</t>
    </rPh>
    <phoneticPr fontId="4"/>
  </si>
  <si>
    <t xml:space="preserve">　「収益的収支比率」を見ると、平成24年度以降、数値が毎年度低下していますが、総収益に対して地方債償還金が増加していることが原因です。　
　「企業債残高対給水収益比率」については、平成22年度からの地域拡張により給水収益が1.4倍となっているにもかかわらず、類似団体平均値より高くなっています。地方債現在高が多いことが原因であり、改善が求められます。
　平成28年度に簡易水道事業統合に向け施設整備を計画していますが、統合に係る国庫補助金などを有効に活用し、できる限り地方債残高を増やさないよう取り組んでいきます。
　「料金回収率」・「給水原価」は、類似団体平均より良好な数値ですが、更なる改善を目指し、井戸水を使用している家庭に対し、市広報誌により水道水への切替えお願いすることで、総配水量の増量に取り組んでいきます。　
　「施設利用率」は類似団体平均値を下回っています。原因は、一日平均配水量が人口減少などにより低下していることですが、冬季間の水道管の凍結防止のため配水量が施設能力に近い水量となるため、改善は難しいと考えています。
　「有収率」は類似団体よりも高い数値を示しており、施設の稼働状態が収益に反映されています。今後、配水管更新工事を予定しており、更なる改善が見込まれます。　 </t>
    <rPh sb="2" eb="5">
      <t>シュウエキテキ</t>
    </rPh>
    <rPh sb="5" eb="7">
      <t>シュウシ</t>
    </rPh>
    <rPh sb="7" eb="9">
      <t>ヒリツ</t>
    </rPh>
    <rPh sb="11" eb="12">
      <t>ミ</t>
    </rPh>
    <rPh sb="15" eb="17">
      <t>ヘイセイ</t>
    </rPh>
    <rPh sb="19" eb="21">
      <t>ネンド</t>
    </rPh>
    <rPh sb="21" eb="23">
      <t>イコウ</t>
    </rPh>
    <rPh sb="24" eb="26">
      <t>スウチ</t>
    </rPh>
    <rPh sb="27" eb="29">
      <t>マイネン</t>
    </rPh>
    <rPh sb="29" eb="30">
      <t>ド</t>
    </rPh>
    <rPh sb="30" eb="32">
      <t>テイカ</t>
    </rPh>
    <rPh sb="39" eb="42">
      <t>ソウシュウエキ</t>
    </rPh>
    <rPh sb="43" eb="44">
      <t>タイ</t>
    </rPh>
    <rPh sb="46" eb="49">
      <t>チホウサイ</t>
    </rPh>
    <rPh sb="49" eb="52">
      <t>ショウカンキン</t>
    </rPh>
    <rPh sb="53" eb="55">
      <t>ゾウカ</t>
    </rPh>
    <rPh sb="62" eb="64">
      <t>ゲンイン</t>
    </rPh>
    <rPh sb="71" eb="73">
      <t>キギョウ</t>
    </rPh>
    <rPh sb="73" eb="74">
      <t>サイ</t>
    </rPh>
    <rPh sb="74" eb="76">
      <t>ザンダカ</t>
    </rPh>
    <rPh sb="76" eb="77">
      <t>タイ</t>
    </rPh>
    <rPh sb="77" eb="79">
      <t>キュウスイ</t>
    </rPh>
    <rPh sb="79" eb="81">
      <t>シュウエキ</t>
    </rPh>
    <rPh sb="81" eb="83">
      <t>ヒリツ</t>
    </rPh>
    <rPh sb="90" eb="92">
      <t>ヘイセイ</t>
    </rPh>
    <rPh sb="94" eb="95">
      <t>ネン</t>
    </rPh>
    <rPh sb="95" eb="96">
      <t>ド</t>
    </rPh>
    <rPh sb="99" eb="101">
      <t>チイキ</t>
    </rPh>
    <rPh sb="101" eb="103">
      <t>カクチョウ</t>
    </rPh>
    <rPh sb="106" eb="108">
      <t>キュウスイ</t>
    </rPh>
    <rPh sb="108" eb="110">
      <t>シュウエキ</t>
    </rPh>
    <rPh sb="114" eb="115">
      <t>バイ</t>
    </rPh>
    <rPh sb="147" eb="150">
      <t>チホウサイ</t>
    </rPh>
    <rPh sb="150" eb="152">
      <t>ゲンザイ</t>
    </rPh>
    <rPh sb="152" eb="153">
      <t>ダカ</t>
    </rPh>
    <rPh sb="154" eb="155">
      <t>オオ</t>
    </rPh>
    <rPh sb="159" eb="161">
      <t>ゲンイン</t>
    </rPh>
    <rPh sb="165" eb="167">
      <t>カイゼン</t>
    </rPh>
    <rPh sb="168" eb="169">
      <t>モト</t>
    </rPh>
    <rPh sb="188" eb="190">
      <t>ジギョウ</t>
    </rPh>
    <rPh sb="212" eb="213">
      <t>カカ</t>
    </rPh>
    <rPh sb="214" eb="216">
      <t>コッコ</t>
    </rPh>
    <rPh sb="222" eb="224">
      <t>ユウコウ</t>
    </rPh>
    <rPh sb="225" eb="227">
      <t>カツヨウ</t>
    </rPh>
    <rPh sb="232" eb="233">
      <t>カギ</t>
    </rPh>
    <rPh sb="234" eb="236">
      <t>チホウ</t>
    </rPh>
    <rPh sb="236" eb="237">
      <t>サイ</t>
    </rPh>
    <rPh sb="237" eb="239">
      <t>ザンダカ</t>
    </rPh>
    <rPh sb="240" eb="241">
      <t>フ</t>
    </rPh>
    <rPh sb="247" eb="248">
      <t>ト</t>
    </rPh>
    <rPh sb="249" eb="250">
      <t>ク</t>
    </rPh>
    <rPh sb="260" eb="262">
      <t>リョウキン</t>
    </rPh>
    <rPh sb="262" eb="264">
      <t>カイシュウ</t>
    </rPh>
    <rPh sb="264" eb="265">
      <t>リツ</t>
    </rPh>
    <rPh sb="268" eb="270">
      <t>キュウスイ</t>
    </rPh>
    <rPh sb="270" eb="272">
      <t>ゲンカ</t>
    </rPh>
    <rPh sb="275" eb="277">
      <t>ルイジ</t>
    </rPh>
    <rPh sb="277" eb="279">
      <t>ダンタイ</t>
    </rPh>
    <rPh sb="279" eb="281">
      <t>ヘイキン</t>
    </rPh>
    <rPh sb="283" eb="285">
      <t>リョウコウ</t>
    </rPh>
    <rPh sb="286" eb="288">
      <t>スウチ</t>
    </rPh>
    <rPh sb="292" eb="293">
      <t>サラ</t>
    </rPh>
    <rPh sb="295" eb="297">
      <t>カイゼン</t>
    </rPh>
    <rPh sb="298" eb="300">
      <t>メザ</t>
    </rPh>
    <rPh sb="315" eb="316">
      <t>タイ</t>
    </rPh>
    <rPh sb="319" eb="322">
      <t>コウホウシ</t>
    </rPh>
    <rPh sb="327" eb="328">
      <t>スイ</t>
    </rPh>
    <rPh sb="334" eb="335">
      <t>ネガ</t>
    </rPh>
    <rPh sb="350" eb="351">
      <t>ト</t>
    </rPh>
    <rPh sb="352" eb="353">
      <t>ク</t>
    </rPh>
    <rPh sb="364" eb="366">
      <t>シセツ</t>
    </rPh>
    <rPh sb="366" eb="369">
      <t>リヨウリツ</t>
    </rPh>
    <rPh sb="371" eb="373">
      <t>ルイジ</t>
    </rPh>
    <rPh sb="373" eb="375">
      <t>ダンタイ</t>
    </rPh>
    <rPh sb="375" eb="378">
      <t>ヘイキンチ</t>
    </rPh>
    <rPh sb="379" eb="381">
      <t>シタマワ</t>
    </rPh>
    <rPh sb="387" eb="389">
      <t>ゲンイン</t>
    </rPh>
    <rPh sb="391" eb="393">
      <t>イチニチ</t>
    </rPh>
    <rPh sb="393" eb="395">
      <t>ヘイキン</t>
    </rPh>
    <rPh sb="397" eb="398">
      <t>リョウ</t>
    </rPh>
    <rPh sb="399" eb="401">
      <t>ジンコウ</t>
    </rPh>
    <rPh sb="401" eb="403">
      <t>ゲンショウ</t>
    </rPh>
    <rPh sb="408" eb="410">
      <t>テイカ</t>
    </rPh>
    <rPh sb="420" eb="422">
      <t>トウキ</t>
    </rPh>
    <rPh sb="422" eb="423">
      <t>カン</t>
    </rPh>
    <rPh sb="424" eb="427">
      <t>スイドウカン</t>
    </rPh>
    <rPh sb="428" eb="430">
      <t>トウケツ</t>
    </rPh>
    <rPh sb="430" eb="432">
      <t>ボウシ</t>
    </rPh>
    <rPh sb="435" eb="437">
      <t>ハイスイ</t>
    </rPh>
    <rPh sb="437" eb="438">
      <t>リョウ</t>
    </rPh>
    <rPh sb="439" eb="441">
      <t>シセツ</t>
    </rPh>
    <rPh sb="441" eb="443">
      <t>ノウリョク</t>
    </rPh>
    <rPh sb="444" eb="445">
      <t>チカ</t>
    </rPh>
    <rPh sb="446" eb="448">
      <t>スイリョウ</t>
    </rPh>
    <rPh sb="454" eb="456">
      <t>カイゼン</t>
    </rPh>
    <rPh sb="457" eb="458">
      <t>ムズカ</t>
    </rPh>
    <rPh sb="461" eb="462">
      <t>カンガ</t>
    </rPh>
    <rPh sb="471" eb="472">
      <t>ユウ</t>
    </rPh>
    <rPh sb="472" eb="473">
      <t>オサ</t>
    </rPh>
    <rPh sb="473" eb="474">
      <t>リツ</t>
    </rPh>
    <rPh sb="476" eb="478">
      <t>ルイジ</t>
    </rPh>
    <rPh sb="478" eb="480">
      <t>ダンタイ</t>
    </rPh>
    <rPh sb="483" eb="484">
      <t>タカ</t>
    </rPh>
    <rPh sb="485" eb="487">
      <t>スウチ</t>
    </rPh>
    <rPh sb="488" eb="489">
      <t>シメ</t>
    </rPh>
    <rPh sb="494" eb="496">
      <t>シセツ</t>
    </rPh>
    <rPh sb="497" eb="499">
      <t>カドウ</t>
    </rPh>
    <rPh sb="499" eb="501">
      <t>ジョウタイ</t>
    </rPh>
    <rPh sb="502" eb="504">
      <t>シュウエキ</t>
    </rPh>
    <rPh sb="505" eb="507">
      <t>ハンエイ</t>
    </rPh>
    <rPh sb="514" eb="516">
      <t>コンゴ</t>
    </rPh>
    <rPh sb="517" eb="520">
      <t>ハイスイカン</t>
    </rPh>
    <rPh sb="520" eb="522">
      <t>コウシン</t>
    </rPh>
    <rPh sb="522" eb="524">
      <t>コウジ</t>
    </rPh>
    <rPh sb="525" eb="527">
      <t>ヨテイ</t>
    </rPh>
    <rPh sb="532" eb="533">
      <t>サラ</t>
    </rPh>
    <rPh sb="535" eb="537">
      <t>カイゼン</t>
    </rPh>
    <rPh sb="538" eb="540">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</si>
</sst>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DF-4F69-AA4B-78AD3D551DB4}"/>
            </c:ext>
          </c:extLst>
        </c:ser>
        <c:dLbls>
          <c:showLegendKey val="0"/>
          <c:showVal val="0"/>
          <c:showCatName val="0"/>
          <c:showSerName val="0"/>
          <c:showPercent val="0"/>
          <c:showBubbleSize val="0"/>
        </c:dLbls>
        <c:gapWidth val="150"/>
        <c:axId val="77719040"/>
        <c:axId val="777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extLst xmlns:c16r2="http://schemas.microsoft.com/office/drawing/2015/06/chart">
            <c:ext xmlns:c16="http://schemas.microsoft.com/office/drawing/2014/chart" uri="{C3380CC4-5D6E-409C-BE32-E72D297353CC}">
              <c16:uniqueId val="{00000001-AFDF-4F69-AA4B-78AD3D551DB4}"/>
            </c:ext>
          </c:extLst>
        </c:ser>
        <c:dLbls>
          <c:showLegendKey val="0"/>
          <c:showVal val="0"/>
          <c:showCatName val="0"/>
          <c:showSerName val="0"/>
          <c:showPercent val="0"/>
          <c:showBubbleSize val="0"/>
        </c:dLbls>
        <c:marker val="1"/>
        <c:smooth val="0"/>
        <c:axId val="77719040"/>
        <c:axId val="77720960"/>
      </c:lineChart>
      <c:dateAx>
        <c:axId val="77719040"/>
        <c:scaling>
          <c:orientation val="minMax"/>
        </c:scaling>
        <c:delete val="1"/>
        <c:axPos val="b"/>
        <c:numFmt formatCode="ge" sourceLinked="1"/>
        <c:majorTickMark val="none"/>
        <c:minorTickMark val="none"/>
        <c:tickLblPos val="none"/>
        <c:crossAx val="77720960"/>
        <c:crosses val="autoZero"/>
        <c:auto val="1"/>
        <c:lblOffset val="100"/>
        <c:baseTimeUnit val="years"/>
      </c:dateAx>
      <c:valAx>
        <c:axId val="777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29.51</c:v>
                </c:pt>
                <c:pt idx="1">
                  <c:v>35.11</c:v>
                </c:pt>
                <c:pt idx="2">
                  <c:v>37.56</c:v>
                </c:pt>
                <c:pt idx="3">
                  <c:v>37.04</c:v>
                </c:pt>
                <c:pt idx="4">
                  <c:v>39.26</c:v>
                </c:pt>
              </c:numCache>
            </c:numRef>
          </c:val>
          <c:extLst xmlns:c16r2="http://schemas.microsoft.com/office/drawing/2015/06/chart">
            <c:ext xmlns:c16="http://schemas.microsoft.com/office/drawing/2014/chart" uri="{C3380CC4-5D6E-409C-BE32-E72D297353CC}">
              <c16:uniqueId val="{00000000-425F-4FAF-B1EE-444D538EDD21}"/>
            </c:ext>
          </c:extLst>
        </c:ser>
        <c:dLbls>
          <c:showLegendKey val="0"/>
          <c:showVal val="0"/>
          <c:showCatName val="0"/>
          <c:showSerName val="0"/>
          <c:showPercent val="0"/>
          <c:showBubbleSize val="0"/>
        </c:dLbls>
        <c:gapWidth val="150"/>
        <c:axId val="89154688"/>
        <c:axId val="891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extLst xmlns:c16r2="http://schemas.microsoft.com/office/drawing/2015/06/chart">
            <c:ext xmlns:c16="http://schemas.microsoft.com/office/drawing/2014/chart" uri="{C3380CC4-5D6E-409C-BE32-E72D297353CC}">
              <c16:uniqueId val="{00000001-425F-4FAF-B1EE-444D538EDD21}"/>
            </c:ext>
          </c:extLst>
        </c:ser>
        <c:dLbls>
          <c:showLegendKey val="0"/>
          <c:showVal val="0"/>
          <c:showCatName val="0"/>
          <c:showSerName val="0"/>
          <c:showPercent val="0"/>
          <c:showBubbleSize val="0"/>
        </c:dLbls>
        <c:marker val="1"/>
        <c:smooth val="0"/>
        <c:axId val="89154688"/>
        <c:axId val="89156608"/>
      </c:lineChart>
      <c:dateAx>
        <c:axId val="89154688"/>
        <c:scaling>
          <c:orientation val="minMax"/>
        </c:scaling>
        <c:delete val="1"/>
        <c:axPos val="b"/>
        <c:numFmt formatCode="ge" sourceLinked="1"/>
        <c:majorTickMark val="none"/>
        <c:minorTickMark val="none"/>
        <c:tickLblPos val="none"/>
        <c:crossAx val="89156608"/>
        <c:crosses val="autoZero"/>
        <c:auto val="1"/>
        <c:lblOffset val="100"/>
        <c:baseTimeUnit val="years"/>
      </c:dateAx>
      <c:valAx>
        <c:axId val="891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86.44</c:v>
                </c:pt>
                <c:pt idx="1">
                  <c:v>86.17</c:v>
                </c:pt>
                <c:pt idx="2">
                  <c:v>91.71</c:v>
                </c:pt>
                <c:pt idx="3">
                  <c:v>89.72</c:v>
                </c:pt>
                <c:pt idx="4">
                  <c:v>83.71</c:v>
                </c:pt>
              </c:numCache>
            </c:numRef>
          </c:val>
          <c:extLst xmlns:c16r2="http://schemas.microsoft.com/office/drawing/2015/06/chart">
            <c:ext xmlns:c16="http://schemas.microsoft.com/office/drawing/2014/chart" uri="{C3380CC4-5D6E-409C-BE32-E72D297353CC}">
              <c16:uniqueId val="{00000000-10D7-42F7-9204-FE9294369799}"/>
            </c:ext>
          </c:extLst>
        </c:ser>
        <c:dLbls>
          <c:showLegendKey val="0"/>
          <c:showVal val="0"/>
          <c:showCatName val="0"/>
          <c:showSerName val="0"/>
          <c:showPercent val="0"/>
          <c:showBubbleSize val="0"/>
        </c:dLbls>
        <c:gapWidth val="150"/>
        <c:axId val="94717440"/>
        <c:axId val="947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extLst xmlns:c16r2="http://schemas.microsoft.com/office/drawing/2015/06/chart">
            <c:ext xmlns:c16="http://schemas.microsoft.com/office/drawing/2014/chart" uri="{C3380CC4-5D6E-409C-BE32-E72D297353CC}">
              <c16:uniqueId val="{00000001-10D7-42F7-9204-FE9294369799}"/>
            </c:ext>
          </c:extLst>
        </c:ser>
        <c:dLbls>
          <c:showLegendKey val="0"/>
          <c:showVal val="0"/>
          <c:showCatName val="0"/>
          <c:showSerName val="0"/>
          <c:showPercent val="0"/>
          <c:showBubbleSize val="0"/>
        </c:dLbls>
        <c:marker val="1"/>
        <c:smooth val="0"/>
        <c:axId val="94717440"/>
        <c:axId val="94719360"/>
      </c:lineChart>
      <c:dateAx>
        <c:axId val="94717440"/>
        <c:scaling>
          <c:orientation val="minMax"/>
        </c:scaling>
        <c:delete val="1"/>
        <c:axPos val="b"/>
        <c:numFmt formatCode="ge" sourceLinked="1"/>
        <c:majorTickMark val="none"/>
        <c:minorTickMark val="none"/>
        <c:tickLblPos val="none"/>
        <c:crossAx val="94719360"/>
        <c:crosses val="autoZero"/>
        <c:auto val="1"/>
        <c:lblOffset val="100"/>
        <c:baseTimeUnit val="years"/>
      </c:dateAx>
      <c:valAx>
        <c:axId val="947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80.73</c:v>
                </c:pt>
                <c:pt idx="1">
                  <c:v>75.900000000000006</c:v>
                </c:pt>
                <c:pt idx="2">
                  <c:v>75.77</c:v>
                </c:pt>
                <c:pt idx="3">
                  <c:v>72.959999999999994</c:v>
                </c:pt>
                <c:pt idx="4">
                  <c:v>72.739999999999995</c:v>
                </c:pt>
              </c:numCache>
            </c:numRef>
          </c:val>
          <c:extLst xmlns:c16r2="http://schemas.microsoft.com/office/drawing/2015/06/chart">
            <c:ext xmlns:c16="http://schemas.microsoft.com/office/drawing/2014/chart" uri="{C3380CC4-5D6E-409C-BE32-E72D297353CC}">
              <c16:uniqueId val="{00000000-516B-4837-9A71-C1716C766799}"/>
            </c:ext>
          </c:extLst>
        </c:ser>
        <c:dLbls>
          <c:showLegendKey val="0"/>
          <c:showVal val="0"/>
          <c:showCatName val="0"/>
          <c:showSerName val="0"/>
          <c:showPercent val="0"/>
          <c:showBubbleSize val="0"/>
        </c:dLbls>
        <c:gapWidth val="150"/>
        <c:axId val="78161792"/>
        <c:axId val="781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extLst xmlns:c16r2="http://schemas.microsoft.com/office/drawing/2015/06/chart">
            <c:ext xmlns:c16="http://schemas.microsoft.com/office/drawing/2014/chart" uri="{C3380CC4-5D6E-409C-BE32-E72D297353CC}">
              <c16:uniqueId val="{00000001-516B-4837-9A71-C1716C766799}"/>
            </c:ext>
          </c:extLst>
        </c:ser>
        <c:dLbls>
          <c:showLegendKey val="0"/>
          <c:showVal val="0"/>
          <c:showCatName val="0"/>
          <c:showSerName val="0"/>
          <c:showPercent val="0"/>
          <c:showBubbleSize val="0"/>
        </c:dLbls>
        <c:marker val="1"/>
        <c:smooth val="0"/>
        <c:axId val="78161792"/>
        <c:axId val="78176256"/>
      </c:lineChart>
      <c:dateAx>
        <c:axId val="78161792"/>
        <c:scaling>
          <c:orientation val="minMax"/>
        </c:scaling>
        <c:delete val="1"/>
        <c:axPos val="b"/>
        <c:numFmt formatCode="ge" sourceLinked="1"/>
        <c:majorTickMark val="none"/>
        <c:minorTickMark val="none"/>
        <c:tickLblPos val="none"/>
        <c:crossAx val="78176256"/>
        <c:crosses val="autoZero"/>
        <c:auto val="1"/>
        <c:lblOffset val="100"/>
        <c:baseTimeUnit val="years"/>
      </c:dateAx>
      <c:valAx>
        <c:axId val="781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CB-4FBF-AB6C-AB3F911CFABE}"/>
            </c:ext>
          </c:extLst>
        </c:ser>
        <c:dLbls>
          <c:showLegendKey val="0"/>
          <c:showVal val="0"/>
          <c:showCatName val="0"/>
          <c:showSerName val="0"/>
          <c:showPercent val="0"/>
          <c:showBubbleSize val="0"/>
        </c:dLbls>
        <c:gapWidth val="150"/>
        <c:axId val="78199040"/>
        <c:axId val="782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CB-4FBF-AB6C-AB3F911CFABE}"/>
            </c:ext>
          </c:extLst>
        </c:ser>
        <c:dLbls>
          <c:showLegendKey val="0"/>
          <c:showVal val="0"/>
          <c:showCatName val="0"/>
          <c:showSerName val="0"/>
          <c:showPercent val="0"/>
          <c:showBubbleSize val="0"/>
        </c:dLbls>
        <c:marker val="1"/>
        <c:smooth val="0"/>
        <c:axId val="78199040"/>
        <c:axId val="78213504"/>
      </c:lineChart>
      <c:dateAx>
        <c:axId val="78199040"/>
        <c:scaling>
          <c:orientation val="minMax"/>
        </c:scaling>
        <c:delete val="1"/>
        <c:axPos val="b"/>
        <c:numFmt formatCode="ge" sourceLinked="1"/>
        <c:majorTickMark val="none"/>
        <c:minorTickMark val="none"/>
        <c:tickLblPos val="none"/>
        <c:crossAx val="78213504"/>
        <c:crosses val="autoZero"/>
        <c:auto val="1"/>
        <c:lblOffset val="100"/>
        <c:baseTimeUnit val="years"/>
      </c:dateAx>
      <c:valAx>
        <c:axId val="782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B7-4384-A92A-5339216D1C75}"/>
            </c:ext>
          </c:extLst>
        </c:ser>
        <c:dLbls>
          <c:showLegendKey val="0"/>
          <c:showVal val="0"/>
          <c:showCatName val="0"/>
          <c:showSerName val="0"/>
          <c:showPercent val="0"/>
          <c:showBubbleSize val="0"/>
        </c:dLbls>
        <c:gapWidth val="150"/>
        <c:axId val="78240384"/>
        <c:axId val="878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B7-4384-A92A-5339216D1C75}"/>
            </c:ext>
          </c:extLst>
        </c:ser>
        <c:dLbls>
          <c:showLegendKey val="0"/>
          <c:showVal val="0"/>
          <c:showCatName val="0"/>
          <c:showSerName val="0"/>
          <c:showPercent val="0"/>
          <c:showBubbleSize val="0"/>
        </c:dLbls>
        <c:marker val="1"/>
        <c:smooth val="0"/>
        <c:axId val="78240384"/>
        <c:axId val="87819008"/>
      </c:lineChart>
      <c:dateAx>
        <c:axId val="78240384"/>
        <c:scaling>
          <c:orientation val="minMax"/>
        </c:scaling>
        <c:delete val="1"/>
        <c:axPos val="b"/>
        <c:numFmt formatCode="ge" sourceLinked="1"/>
        <c:majorTickMark val="none"/>
        <c:minorTickMark val="none"/>
        <c:tickLblPos val="none"/>
        <c:crossAx val="87819008"/>
        <c:crosses val="autoZero"/>
        <c:auto val="1"/>
        <c:lblOffset val="100"/>
        <c:baseTimeUnit val="years"/>
      </c:dateAx>
      <c:valAx>
        <c:axId val="878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4F-4604-B40F-4CCC5F621A79}"/>
            </c:ext>
          </c:extLst>
        </c:ser>
        <c:dLbls>
          <c:showLegendKey val="0"/>
          <c:showVal val="0"/>
          <c:showCatName val="0"/>
          <c:showSerName val="0"/>
          <c:showPercent val="0"/>
          <c:showBubbleSize val="0"/>
        </c:dLbls>
        <c:gapWidth val="150"/>
        <c:axId val="87856640"/>
        <c:axId val="878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4F-4604-B40F-4CCC5F621A79}"/>
            </c:ext>
          </c:extLst>
        </c:ser>
        <c:dLbls>
          <c:showLegendKey val="0"/>
          <c:showVal val="0"/>
          <c:showCatName val="0"/>
          <c:showSerName val="0"/>
          <c:showPercent val="0"/>
          <c:showBubbleSize val="0"/>
        </c:dLbls>
        <c:marker val="1"/>
        <c:smooth val="0"/>
        <c:axId val="87856640"/>
        <c:axId val="87858560"/>
      </c:lineChart>
      <c:dateAx>
        <c:axId val="87856640"/>
        <c:scaling>
          <c:orientation val="minMax"/>
        </c:scaling>
        <c:delete val="1"/>
        <c:axPos val="b"/>
        <c:numFmt formatCode="ge" sourceLinked="1"/>
        <c:majorTickMark val="none"/>
        <c:minorTickMark val="none"/>
        <c:tickLblPos val="none"/>
        <c:crossAx val="87858560"/>
        <c:crosses val="autoZero"/>
        <c:auto val="1"/>
        <c:lblOffset val="100"/>
        <c:baseTimeUnit val="years"/>
      </c:dateAx>
      <c:valAx>
        <c:axId val="878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05-448A-8255-6D5E5CCC7D6C}"/>
            </c:ext>
          </c:extLst>
        </c:ser>
        <c:dLbls>
          <c:showLegendKey val="0"/>
          <c:showVal val="0"/>
          <c:showCatName val="0"/>
          <c:showSerName val="0"/>
          <c:showPercent val="0"/>
          <c:showBubbleSize val="0"/>
        </c:dLbls>
        <c:gapWidth val="150"/>
        <c:axId val="87897984"/>
        <c:axId val="879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05-448A-8255-6D5E5CCC7D6C}"/>
            </c:ext>
          </c:extLst>
        </c:ser>
        <c:dLbls>
          <c:showLegendKey val="0"/>
          <c:showVal val="0"/>
          <c:showCatName val="0"/>
          <c:showSerName val="0"/>
          <c:showPercent val="0"/>
          <c:showBubbleSize val="0"/>
        </c:dLbls>
        <c:marker val="1"/>
        <c:smooth val="0"/>
        <c:axId val="87897984"/>
        <c:axId val="87904256"/>
      </c:lineChart>
      <c:dateAx>
        <c:axId val="87897984"/>
        <c:scaling>
          <c:orientation val="minMax"/>
        </c:scaling>
        <c:delete val="1"/>
        <c:axPos val="b"/>
        <c:numFmt formatCode="ge" sourceLinked="1"/>
        <c:majorTickMark val="none"/>
        <c:minorTickMark val="none"/>
        <c:tickLblPos val="none"/>
        <c:crossAx val="87904256"/>
        <c:crosses val="autoZero"/>
        <c:auto val="1"/>
        <c:lblOffset val="100"/>
        <c:baseTimeUnit val="years"/>
      </c:dateAx>
      <c:valAx>
        <c:axId val="879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4111.8500000000004</c:v>
                </c:pt>
                <c:pt idx="1">
                  <c:v>3426.41</c:v>
                </c:pt>
                <c:pt idx="2">
                  <c:v>2800.7</c:v>
                </c:pt>
                <c:pt idx="3">
                  <c:v>2794.43</c:v>
                </c:pt>
                <c:pt idx="4">
                  <c:v>2721.81</c:v>
                </c:pt>
              </c:numCache>
            </c:numRef>
          </c:val>
          <c:extLst xmlns:c16r2="http://schemas.microsoft.com/office/drawing/2015/06/chart">
            <c:ext xmlns:c16="http://schemas.microsoft.com/office/drawing/2014/chart" uri="{C3380CC4-5D6E-409C-BE32-E72D297353CC}">
              <c16:uniqueId val="{00000000-235F-4DE9-9359-24B0750E94FE}"/>
            </c:ext>
          </c:extLst>
        </c:ser>
        <c:dLbls>
          <c:showLegendKey val="0"/>
          <c:showVal val="0"/>
          <c:showCatName val="0"/>
          <c:showSerName val="0"/>
          <c:showPercent val="0"/>
          <c:showBubbleSize val="0"/>
        </c:dLbls>
        <c:gapWidth val="150"/>
        <c:axId val="87941888"/>
        <c:axId val="879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extLst xmlns:c16r2="http://schemas.microsoft.com/office/drawing/2015/06/chart">
            <c:ext xmlns:c16="http://schemas.microsoft.com/office/drawing/2014/chart" uri="{C3380CC4-5D6E-409C-BE32-E72D297353CC}">
              <c16:uniqueId val="{00000001-235F-4DE9-9359-24B0750E94FE}"/>
            </c:ext>
          </c:extLst>
        </c:ser>
        <c:dLbls>
          <c:showLegendKey val="0"/>
          <c:showVal val="0"/>
          <c:showCatName val="0"/>
          <c:showSerName val="0"/>
          <c:showPercent val="0"/>
          <c:showBubbleSize val="0"/>
        </c:dLbls>
        <c:marker val="1"/>
        <c:smooth val="0"/>
        <c:axId val="87941888"/>
        <c:axId val="87943808"/>
      </c:lineChart>
      <c:dateAx>
        <c:axId val="87941888"/>
        <c:scaling>
          <c:orientation val="minMax"/>
        </c:scaling>
        <c:delete val="1"/>
        <c:axPos val="b"/>
        <c:numFmt formatCode="ge" sourceLinked="1"/>
        <c:majorTickMark val="none"/>
        <c:minorTickMark val="none"/>
        <c:tickLblPos val="none"/>
        <c:crossAx val="87943808"/>
        <c:crosses val="autoZero"/>
        <c:auto val="1"/>
        <c:lblOffset val="100"/>
        <c:baseTimeUnit val="years"/>
      </c:dateAx>
      <c:valAx>
        <c:axId val="879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28.18</c:v>
                </c:pt>
                <c:pt idx="1">
                  <c:v>30.49</c:v>
                </c:pt>
                <c:pt idx="2">
                  <c:v>35.479999999999997</c:v>
                </c:pt>
                <c:pt idx="3">
                  <c:v>32.520000000000003</c:v>
                </c:pt>
                <c:pt idx="4">
                  <c:v>27.63</c:v>
                </c:pt>
              </c:numCache>
            </c:numRef>
          </c:val>
          <c:extLst xmlns:c16r2="http://schemas.microsoft.com/office/drawing/2015/06/chart">
            <c:ext xmlns:c16="http://schemas.microsoft.com/office/drawing/2014/chart" uri="{C3380CC4-5D6E-409C-BE32-E72D297353CC}">
              <c16:uniqueId val="{00000000-E97A-4A73-83D6-4C054C943F8F}"/>
            </c:ext>
          </c:extLst>
        </c:ser>
        <c:dLbls>
          <c:showLegendKey val="0"/>
          <c:showVal val="0"/>
          <c:showCatName val="0"/>
          <c:showSerName val="0"/>
          <c:showPercent val="0"/>
          <c:showBubbleSize val="0"/>
        </c:dLbls>
        <c:gapWidth val="150"/>
        <c:axId val="87982848"/>
        <c:axId val="879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extLst xmlns:c16r2="http://schemas.microsoft.com/office/drawing/2015/06/chart">
            <c:ext xmlns:c16="http://schemas.microsoft.com/office/drawing/2014/chart" uri="{C3380CC4-5D6E-409C-BE32-E72D297353CC}">
              <c16:uniqueId val="{00000001-E97A-4A73-83D6-4C054C943F8F}"/>
            </c:ext>
          </c:extLst>
        </c:ser>
        <c:dLbls>
          <c:showLegendKey val="0"/>
          <c:showVal val="0"/>
          <c:showCatName val="0"/>
          <c:showSerName val="0"/>
          <c:showPercent val="0"/>
          <c:showBubbleSize val="0"/>
        </c:dLbls>
        <c:marker val="1"/>
        <c:smooth val="0"/>
        <c:axId val="87982848"/>
        <c:axId val="87984768"/>
      </c:lineChart>
      <c:dateAx>
        <c:axId val="87982848"/>
        <c:scaling>
          <c:orientation val="minMax"/>
        </c:scaling>
        <c:delete val="1"/>
        <c:axPos val="b"/>
        <c:numFmt formatCode="ge" sourceLinked="1"/>
        <c:majorTickMark val="none"/>
        <c:minorTickMark val="none"/>
        <c:tickLblPos val="none"/>
        <c:crossAx val="87984768"/>
        <c:crosses val="autoZero"/>
        <c:auto val="1"/>
        <c:lblOffset val="100"/>
        <c:baseTimeUnit val="years"/>
      </c:dateAx>
      <c:valAx>
        <c:axId val="879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597.71</c:v>
                </c:pt>
                <c:pt idx="1">
                  <c:v>547.87</c:v>
                </c:pt>
                <c:pt idx="2">
                  <c:v>493.92</c:v>
                </c:pt>
                <c:pt idx="3">
                  <c:v>543.66</c:v>
                </c:pt>
                <c:pt idx="4">
                  <c:v>644.61</c:v>
                </c:pt>
              </c:numCache>
            </c:numRef>
          </c:val>
          <c:extLst xmlns:c16r2="http://schemas.microsoft.com/office/drawing/2015/06/chart">
            <c:ext xmlns:c16="http://schemas.microsoft.com/office/drawing/2014/chart" uri="{C3380CC4-5D6E-409C-BE32-E72D297353CC}">
              <c16:uniqueId val="{00000000-DDDE-4F9E-97A6-FBBDAB7E06F2}"/>
            </c:ext>
          </c:extLst>
        </c:ser>
        <c:dLbls>
          <c:showLegendKey val="0"/>
          <c:showVal val="0"/>
          <c:showCatName val="0"/>
          <c:showSerName val="0"/>
          <c:showPercent val="0"/>
          <c:showBubbleSize val="0"/>
        </c:dLbls>
        <c:gapWidth val="150"/>
        <c:axId val="88007424"/>
        <c:axId val="880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extLst xmlns:c16r2="http://schemas.microsoft.com/office/drawing/2015/06/chart">
            <c:ext xmlns:c16="http://schemas.microsoft.com/office/drawing/2014/chart" uri="{C3380CC4-5D6E-409C-BE32-E72D297353CC}">
              <c16:uniqueId val="{00000001-DDDE-4F9E-97A6-FBBDAB7E06F2}"/>
            </c:ext>
          </c:extLst>
        </c:ser>
        <c:dLbls>
          <c:showLegendKey val="0"/>
          <c:showVal val="0"/>
          <c:showCatName val="0"/>
          <c:showSerName val="0"/>
          <c:showPercent val="0"/>
          <c:showBubbleSize val="0"/>
        </c:dLbls>
        <c:marker val="1"/>
        <c:smooth val="0"/>
        <c:axId val="88007424"/>
        <c:axId val="88009344"/>
      </c:lineChart>
      <c:dateAx>
        <c:axId val="88007424"/>
        <c:scaling>
          <c:orientation val="minMax"/>
        </c:scaling>
        <c:delete val="1"/>
        <c:axPos val="b"/>
        <c:numFmt formatCode="ge" sourceLinked="1"/>
        <c:majorTickMark val="none"/>
        <c:minorTickMark val="none"/>
        <c:tickLblPos val="none"/>
        <c:crossAx val="88009344"/>
        <c:crosses val="autoZero"/>
        <c:auto val="1"/>
        <c:lblOffset val="100"/>
        <c:baseTimeUnit val="years"/>
      </c:dateAx>
      <c:valAx>
        <c:axId val="880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新発田市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100314</v>
      </c>
      <c r="AJ8" s="55"/>
      <c r="AK8" s="55"/>
      <c r="AL8" s="55"/>
      <c r="AM8" s="55"/>
      <c r="AN8" s="55"/>
      <c r="AO8" s="55"/>
      <c r="AP8" s="56"/>
      <c r="AQ8" s="46">
        <f>データ!R6</f>
        <v>533.1</v>
      </c>
      <c r="AR8" s="46"/>
      <c r="AS8" s="46"/>
      <c r="AT8" s="46"/>
      <c r="AU8" s="46"/>
      <c r="AV8" s="46"/>
      <c r="AW8" s="46"/>
      <c r="AX8" s="46"/>
      <c r="AY8" s="46">
        <f>データ!S6</f>
        <v>188.17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1.88</v>
      </c>
      <c r="S10" s="46"/>
      <c r="T10" s="46"/>
      <c r="U10" s="46"/>
      <c r="V10" s="46"/>
      <c r="W10" s="46"/>
      <c r="X10" s="46"/>
      <c r="Y10" s="46"/>
      <c r="Z10" s="80">
        <f>データ!P6</f>
        <v>2813</v>
      </c>
      <c r="AA10" s="80"/>
      <c r="AB10" s="80"/>
      <c r="AC10" s="80"/>
      <c r="AD10" s="80"/>
      <c r="AE10" s="80"/>
      <c r="AF10" s="80"/>
      <c r="AG10" s="80"/>
      <c r="AH10" s="2"/>
      <c r="AI10" s="80">
        <f>データ!T6</f>
        <v>1793</v>
      </c>
      <c r="AJ10" s="80"/>
      <c r="AK10" s="80"/>
      <c r="AL10" s="80"/>
      <c r="AM10" s="80"/>
      <c r="AN10" s="80"/>
      <c r="AO10" s="80"/>
      <c r="AP10" s="80"/>
      <c r="AQ10" s="46">
        <f>データ!U6</f>
        <v>2.0099999999999998</v>
      </c>
      <c r="AR10" s="46"/>
      <c r="AS10" s="46"/>
      <c r="AT10" s="46"/>
      <c r="AU10" s="46"/>
      <c r="AV10" s="46"/>
      <c r="AW10" s="46"/>
      <c r="AX10" s="46"/>
      <c r="AY10" s="46">
        <f>データ!V6</f>
        <v>892.04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152064</v>
      </c>
      <c r="D6" s="31">
        <f t="shared" si="3"/>
        <v>47</v>
      </c>
      <c r="E6" s="31">
        <f t="shared" si="3"/>
        <v>1</v>
      </c>
      <c r="F6" s="31">
        <f t="shared" si="3"/>
        <v>0</v>
      </c>
      <c r="G6" s="31">
        <f t="shared" si="3"/>
        <v>0</v>
      </c>
      <c r="H6" s="31" t="str">
        <f t="shared" si="3"/>
        <v>新潟県　新発田市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1.88</v>
      </c>
      <c r="P6" s="32">
        <f t="shared" si="3"/>
        <v>2813</v>
      </c>
      <c r="Q6" s="32">
        <f t="shared" si="3"/>
        <v>100314</v>
      </c>
      <c r="R6" s="32">
        <f t="shared" si="3"/>
        <v>533.1</v>
      </c>
      <c r="S6" s="32">
        <f t="shared" si="3"/>
        <v>188.17</v>
      </c>
      <c r="T6" s="32">
        <f t="shared" si="3"/>
        <v>1793</v>
      </c>
      <c r="U6" s="32">
        <f t="shared" si="3"/>
        <v>2.0099999999999998</v>
      </c>
      <c r="V6" s="32">
        <f t="shared" si="3"/>
        <v>892.04</v>
      </c>
      <c r="W6" s="33">
        <f>IF(W7="",NA(),W7)</f>
        <v>80.73</v>
      </c>
      <c r="X6" s="33">
        <f t="shared" ref="X6:AF6" si="4">IF(X7="",NA(),X7)</f>
        <v>75.900000000000006</v>
      </c>
      <c r="Y6" s="33">
        <f t="shared" si="4"/>
        <v>75.77</v>
      </c>
      <c r="Z6" s="33">
        <f t="shared" si="4"/>
        <v>72.959999999999994</v>
      </c>
      <c r="AA6" s="33">
        <f t="shared" si="4"/>
        <v>72.739999999999995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4111.8500000000004</v>
      </c>
      <c r="BE6" s="33">
        <f t="shared" ref="BE6:BM6" si="7">IF(BE7="",NA(),BE7)</f>
        <v>3426.41</v>
      </c>
      <c r="BF6" s="33">
        <f t="shared" si="7"/>
        <v>2800.7</v>
      </c>
      <c r="BG6" s="33">
        <f t="shared" si="7"/>
        <v>2794.43</v>
      </c>
      <c r="BH6" s="33">
        <f t="shared" si="7"/>
        <v>2721.81</v>
      </c>
      <c r="BI6" s="33">
        <f t="shared" si="7"/>
        <v>1442.51</v>
      </c>
      <c r="BJ6" s="33">
        <f t="shared" si="7"/>
        <v>1496.15</v>
      </c>
      <c r="BK6" s="33">
        <f t="shared" si="7"/>
        <v>1462.56</v>
      </c>
      <c r="BL6" s="33">
        <f t="shared" si="7"/>
        <v>1486.62</v>
      </c>
      <c r="BM6" s="33">
        <f t="shared" si="7"/>
        <v>1510.14</v>
      </c>
      <c r="BN6" s="32" t="str">
        <f>IF(BN7="","",IF(BN7="-","【-】","【"&amp;SUBSTITUTE(TEXT(BN7,"#,##0.00"),"-","△")&amp;"】"))</f>
        <v>【1,242.90】</v>
      </c>
      <c r="BO6" s="33">
        <f>IF(BO7="",NA(),BO7)</f>
        <v>28.18</v>
      </c>
      <c r="BP6" s="33">
        <f t="shared" ref="BP6:BX6" si="8">IF(BP7="",NA(),BP7)</f>
        <v>30.49</v>
      </c>
      <c r="BQ6" s="33">
        <f t="shared" si="8"/>
        <v>35.479999999999997</v>
      </c>
      <c r="BR6" s="33">
        <f t="shared" si="8"/>
        <v>32.520000000000003</v>
      </c>
      <c r="BS6" s="33">
        <f t="shared" si="8"/>
        <v>27.63</v>
      </c>
      <c r="BT6" s="33">
        <f t="shared" si="8"/>
        <v>33.299999999999997</v>
      </c>
      <c r="BU6" s="33">
        <f t="shared" si="8"/>
        <v>33.01</v>
      </c>
      <c r="BV6" s="33">
        <f t="shared" si="8"/>
        <v>32.39</v>
      </c>
      <c r="BW6" s="33">
        <f t="shared" si="8"/>
        <v>24.39</v>
      </c>
      <c r="BX6" s="33">
        <f t="shared" si="8"/>
        <v>22.67</v>
      </c>
      <c r="BY6" s="32" t="str">
        <f>IF(BY7="","",IF(BY7="-","【-】","【"&amp;SUBSTITUTE(TEXT(BY7,"#,##0.00"),"-","△")&amp;"】"))</f>
        <v>【33.35】</v>
      </c>
      <c r="BZ6" s="33">
        <f>IF(BZ7="",NA(),BZ7)</f>
        <v>597.71</v>
      </c>
      <c r="CA6" s="33">
        <f t="shared" ref="CA6:CI6" si="9">IF(CA7="",NA(),CA7)</f>
        <v>547.87</v>
      </c>
      <c r="CB6" s="33">
        <f t="shared" si="9"/>
        <v>493.92</v>
      </c>
      <c r="CC6" s="33">
        <f t="shared" si="9"/>
        <v>543.66</v>
      </c>
      <c r="CD6" s="33">
        <f t="shared" si="9"/>
        <v>644.61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29.51</v>
      </c>
      <c r="CL6" s="33">
        <f t="shared" ref="CL6:CT6" si="10">IF(CL7="",NA(),CL7)</f>
        <v>35.11</v>
      </c>
      <c r="CM6" s="33">
        <f t="shared" si="10"/>
        <v>37.56</v>
      </c>
      <c r="CN6" s="33">
        <f t="shared" si="10"/>
        <v>37.04</v>
      </c>
      <c r="CO6" s="33">
        <f t="shared" si="10"/>
        <v>39.26</v>
      </c>
      <c r="CP6" s="33">
        <f t="shared" si="10"/>
        <v>50.66</v>
      </c>
      <c r="CQ6" s="33">
        <f t="shared" si="10"/>
        <v>51.11</v>
      </c>
      <c r="CR6" s="33">
        <f t="shared" si="10"/>
        <v>50.49</v>
      </c>
      <c r="CS6" s="33">
        <f t="shared" si="10"/>
        <v>48.36</v>
      </c>
      <c r="CT6" s="33">
        <f t="shared" si="10"/>
        <v>48.7</v>
      </c>
      <c r="CU6" s="32" t="str">
        <f>IF(CU7="","",IF(CU7="-","【-】","【"&amp;SUBSTITUTE(TEXT(CU7,"#,##0.00"),"-","△")&amp;"】"))</f>
        <v>【57.58】</v>
      </c>
      <c r="CV6" s="33">
        <f>IF(CV7="",NA(),CV7)</f>
        <v>86.44</v>
      </c>
      <c r="CW6" s="33">
        <f t="shared" ref="CW6:DE6" si="11">IF(CW7="",NA(),CW7)</f>
        <v>86.17</v>
      </c>
      <c r="CX6" s="33">
        <f t="shared" si="11"/>
        <v>91.71</v>
      </c>
      <c r="CY6" s="33">
        <f t="shared" si="11"/>
        <v>89.72</v>
      </c>
      <c r="CZ6" s="33">
        <f t="shared" si="11"/>
        <v>83.71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152064</v>
      </c>
      <c r="D7" s="35">
        <v>47</v>
      </c>
      <c r="E7" s="35">
        <v>1</v>
      </c>
      <c r="F7" s="35">
        <v>0</v>
      </c>
      <c r="G7" s="35">
        <v>0</v>
      </c>
      <c r="H7" s="35" t="s">
        <v>93</v>
      </c>
      <c r="I7" s="35" t="s">
        <v>94</v>
      </c>
      <c r="J7" s="35" t="s">
        <v>95</v>
      </c>
      <c r="K7" s="35" t="s">
        <v>96</v>
      </c>
      <c r="L7" s="35" t="s">
        <v>97</v>
      </c>
      <c r="M7" s="36" t="s">
        <v>98</v>
      </c>
      <c r="N7" s="36" t="s">
        <v>99</v>
      </c>
      <c r="O7" s="36">
        <v>1.88</v>
      </c>
      <c r="P7" s="36">
        <v>2813</v>
      </c>
      <c r="Q7" s="36">
        <v>100314</v>
      </c>
      <c r="R7" s="36">
        <v>533.1</v>
      </c>
      <c r="S7" s="36">
        <v>188.17</v>
      </c>
      <c r="T7" s="36">
        <v>1793</v>
      </c>
      <c r="U7" s="36">
        <v>2.0099999999999998</v>
      </c>
      <c r="V7" s="36">
        <v>892.04</v>
      </c>
      <c r="W7" s="36">
        <v>80.73</v>
      </c>
      <c r="X7" s="36">
        <v>75.900000000000006</v>
      </c>
      <c r="Y7" s="36">
        <v>75.77</v>
      </c>
      <c r="Z7" s="36">
        <v>72.959999999999994</v>
      </c>
      <c r="AA7" s="36">
        <v>72.739999999999995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4111.8500000000004</v>
      </c>
      <c r="BE7" s="36">
        <v>3426.41</v>
      </c>
      <c r="BF7" s="36">
        <v>2800.7</v>
      </c>
      <c r="BG7" s="36">
        <v>2794.43</v>
      </c>
      <c r="BH7" s="36">
        <v>2721.81</v>
      </c>
      <c r="BI7" s="36">
        <v>1442.51</v>
      </c>
      <c r="BJ7" s="36">
        <v>1496.15</v>
      </c>
      <c r="BK7" s="36">
        <v>1462.56</v>
      </c>
      <c r="BL7" s="36">
        <v>1486.62</v>
      </c>
      <c r="BM7" s="36">
        <v>1510.14</v>
      </c>
      <c r="BN7" s="36">
        <v>1242.9000000000001</v>
      </c>
      <c r="BO7" s="36">
        <v>28.18</v>
      </c>
      <c r="BP7" s="36">
        <v>30.49</v>
      </c>
      <c r="BQ7" s="36">
        <v>35.479999999999997</v>
      </c>
      <c r="BR7" s="36">
        <v>32.520000000000003</v>
      </c>
      <c r="BS7" s="36">
        <v>27.63</v>
      </c>
      <c r="BT7" s="36">
        <v>33.299999999999997</v>
      </c>
      <c r="BU7" s="36">
        <v>33.01</v>
      </c>
      <c r="BV7" s="36">
        <v>32.39</v>
      </c>
      <c r="BW7" s="36">
        <v>24.39</v>
      </c>
      <c r="BX7" s="36">
        <v>22.67</v>
      </c>
      <c r="BY7" s="36">
        <v>33.35</v>
      </c>
      <c r="BZ7" s="36">
        <v>597.71</v>
      </c>
      <c r="CA7" s="36">
        <v>547.87</v>
      </c>
      <c r="CB7" s="36">
        <v>493.92</v>
      </c>
      <c r="CC7" s="36">
        <v>543.66</v>
      </c>
      <c r="CD7" s="36">
        <v>644.61</v>
      </c>
      <c r="CE7" s="36">
        <v>526.57000000000005</v>
      </c>
      <c r="CF7" s="36">
        <v>523.08000000000004</v>
      </c>
      <c r="CG7" s="36">
        <v>530.83000000000004</v>
      </c>
      <c r="CH7" s="36">
        <v>734.18</v>
      </c>
      <c r="CI7" s="36">
        <v>789.62</v>
      </c>
      <c r="CJ7" s="36">
        <v>524.69000000000005</v>
      </c>
      <c r="CK7" s="36">
        <v>29.51</v>
      </c>
      <c r="CL7" s="36">
        <v>35.11</v>
      </c>
      <c r="CM7" s="36">
        <v>37.56</v>
      </c>
      <c r="CN7" s="36">
        <v>37.04</v>
      </c>
      <c r="CO7" s="36">
        <v>39.26</v>
      </c>
      <c r="CP7" s="36">
        <v>50.66</v>
      </c>
      <c r="CQ7" s="36">
        <v>51.11</v>
      </c>
      <c r="CR7" s="36">
        <v>50.49</v>
      </c>
      <c r="CS7" s="36">
        <v>48.36</v>
      </c>
      <c r="CT7" s="36">
        <v>48.7</v>
      </c>
      <c r="CU7" s="36">
        <v>57.58</v>
      </c>
      <c r="CV7" s="36">
        <v>86.44</v>
      </c>
      <c r="CW7" s="36">
        <v>86.17</v>
      </c>
      <c r="CX7" s="36">
        <v>91.71</v>
      </c>
      <c r="CY7" s="36">
        <v>89.72</v>
      </c>
      <c r="CZ7" s="36">
        <v>83.71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2017-02-05T23:45:37Z</cp:lastPrinted>
  <dcterms:created xsi:type="dcterms:W3CDTF">2016-12-02T02:17:13Z</dcterms:created>
  <dcterms:modified xsi:type="dcterms:W3CDTF">2017-02-07T00:05:51Z</dcterms:modified>
  <cp:category/>
</cp:coreProperties>
</file>