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630" yWindow="210" windowWidth="14940" windowHeight="61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E10" i="5"/>
  <c r="C10" i="5"/>
  <c r="B10" i="5"/>
</calcChain>
</file>

<file path=xl/sharedStrings.xml><?xml version="1.0" encoding="utf-8"?>
<sst xmlns="http://schemas.openxmlformats.org/spreadsheetml/2006/main" count="225" uniqueCount="111">
  <si>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</si>
  <si>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</si>
  <si>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</si>
  <si>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</si>
  <si>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</si>
  <si>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</si>
  <si>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</si>
  <si>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</si>
  <si>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</si>
  <si>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</si>
  <si>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</si>
  <si>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</si>
  <si>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</si>
  <si>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</si>
  <si>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</si>
  <si>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</si>
  <si>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</si>
  <si>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</si>
  <si>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</si>
  <si>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</si>
  <si>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</si>
  <si>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</si>
  <si>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</si>
  <si>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</si>
  <si>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</si>
  <si>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</si>
  <si>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</si>
  <si>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</si>
  <si>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</si>
  <si>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</si>
  <si>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</si>
  <si>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</si>
  <si>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</si>
  <si>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</si>
  <si>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</si>
  <si>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</si>
  <si>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</si>
  <si>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</si>
  <si>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</si>
  <si>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</si>
  <si>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</si>
  <si>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</si>
  <si>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</si>
  <si>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</si>
  <si>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</si>
  <si>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</si>
  <si>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</si>
  <si>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</si>
  <si>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</si>
  <si>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</si>
  <si>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</si>
  <si>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</si>
  <si>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</si>
  <si>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</si>
  <si>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</si>
  <si>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</si>
  <si>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</si>
  <si>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</si>
  <si>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</si>
  <si>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</si>
  <si>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</si>
  <si>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</si>
  <si>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</si>
  <si>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</si>
  <si>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</si>
  <si>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</si>
  <si>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</si>
  <si>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</si>
  <si>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</si>
  <si>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</si>
  <si>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</si>
  <si>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</si>
  <si>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</si>
  <si>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</si>
  <si>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</si>
  <si>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</si>
  <si>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</si>
  <si>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</si>
  <si>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</si>
  <si>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</si>
  <si>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</si>
  <si>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</si>
  <si>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</si>
  <si>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</si>
  <si>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</si>
  <si>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</si>
  <si>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</si>
  <si>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</si>
  <si>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</si>
  <si>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</si>
  <si>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</si>
  <si>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</si>
  <si>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</si>
  <si>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</si>
  <si>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</si>
  <si>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</si>
  <si>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新潟県　新発田市</t>
  </si>
  <si>
    <t>法非適用</t>
  </si>
  <si>
    <t>下水道事業</t>
  </si>
  <si>
    <t>公共下水道</t>
  </si>
  <si>
    <t>Bd2</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</si>
  <si>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</si>
  <si>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</si>
  <si>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</si>
  <si>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</si>
  <si>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</si>
  <si>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</si>
  <si>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</si>
  <si>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を見ると、平成25年度に大きく減少しています。これは、平成19年度に比較的広域を整備した豊浦地区の起債に対する償還が始まったため、収益に対する地方債償還金の割合が増加したことによります。平成26年度には、浄化槽汚泥・汲み取り汚泥を下水道施設への放流基準まで希釈するし尿処理施設（いなほ）が本格稼働し、使用料収入が増加したため、収益的収支比率は改善しました。
　「企業債残高対事業規模比率」については、平成25年度に大きく増加しました。これは、前年度からの繰越事業費が多額であり、事業債を多く発行したためです。
　平成25年度は汚水処理費に係る元利償還金が多額になったため、「経費回収率」が低く、「汚水処理原価」が高くなっています。
　下水道処理区域の拡大に伴い、有収水量、料金収入は増加傾向にあり、平成25年度から平成26年度にかけては「収益的収支比率」・「企業債残高対事業規模比率」・「経費回収率」・「汚水処理原価」とも改善されています。
　「施設利用率」については、新発田市の公共下水道の排水は新潟県所管の新井郷川浄化センターに流入しているため、未記入となります。平成22年度の値は把握誤りです。
　「水洗化率」が類似団体平均値より低くなっています。これは、下水道の供用開始が平成14年と遅く、既に浄化槽設置が進んでいたことや、高齢者世帯の増加が原因と考えられます。水洗化率向上や整備手法の見直し等の対策を検討する必要があります。</t>
    <rPh sb="2" eb="5">
      <t>シュウエキテキ</t>
    </rPh>
    <rPh sb="5" eb="7">
      <t>シュウシ</t>
    </rPh>
    <rPh sb="7" eb="9">
      <t>ヒリツ</t>
    </rPh>
    <rPh sb="11" eb="12">
      <t>ミ</t>
    </rPh>
    <rPh sb="22" eb="23">
      <t>オオ</t>
    </rPh>
    <rPh sb="25" eb="27">
      <t>ゲンショウ</t>
    </rPh>
    <rPh sb="37" eb="39">
      <t>ヘイセイ</t>
    </rPh>
    <rPh sb="41" eb="42">
      <t>ネン</t>
    </rPh>
    <rPh sb="42" eb="43">
      <t>ド</t>
    </rPh>
    <rPh sb="44" eb="46">
      <t>ヒカク</t>
    </rPh>
    <rPh sb="46" eb="47">
      <t>テキ</t>
    </rPh>
    <rPh sb="47" eb="49">
      <t>コウイキ</t>
    </rPh>
    <rPh sb="50" eb="52">
      <t>セイビ</t>
    </rPh>
    <rPh sb="54" eb="56">
      <t>トヨウラ</t>
    </rPh>
    <rPh sb="56" eb="58">
      <t>チク</t>
    </rPh>
    <rPh sb="59" eb="61">
      <t>キサイ</t>
    </rPh>
    <rPh sb="62" eb="63">
      <t>タイ</t>
    </rPh>
    <rPh sb="65" eb="67">
      <t>ショウカン</t>
    </rPh>
    <rPh sb="68" eb="69">
      <t>ハジ</t>
    </rPh>
    <rPh sb="78" eb="79">
      <t>タイ</t>
    </rPh>
    <rPh sb="81" eb="84">
      <t>チホウサイ</t>
    </rPh>
    <rPh sb="84" eb="86">
      <t>ショウカン</t>
    </rPh>
    <rPh sb="86" eb="87">
      <t>キン</t>
    </rPh>
    <rPh sb="88" eb="90">
      <t>ワリアイ</t>
    </rPh>
    <rPh sb="91" eb="93">
      <t>ゾウカ</t>
    </rPh>
    <rPh sb="103" eb="105">
      <t>ヘイセイ</t>
    </rPh>
    <rPh sb="107" eb="108">
      <t>ネン</t>
    </rPh>
    <rPh sb="108" eb="109">
      <t>ド</t>
    </rPh>
    <rPh sb="112" eb="115">
      <t>ジョウカソウ</t>
    </rPh>
    <rPh sb="115" eb="117">
      <t>オデイ</t>
    </rPh>
    <rPh sb="118" eb="119">
      <t>ク</t>
    </rPh>
    <rPh sb="120" eb="121">
      <t>ト</t>
    </rPh>
    <rPh sb="122" eb="124">
      <t>オデイ</t>
    </rPh>
    <rPh sb="125" eb="128">
      <t>ゲスイドウ</t>
    </rPh>
    <rPh sb="128" eb="130">
      <t>シセツ</t>
    </rPh>
    <rPh sb="132" eb="134">
      <t>ホウリュウ</t>
    </rPh>
    <rPh sb="134" eb="136">
      <t>キジュン</t>
    </rPh>
    <rPh sb="138" eb="140">
      <t>キシャク</t>
    </rPh>
    <rPh sb="143" eb="144">
      <t>ニョウ</t>
    </rPh>
    <rPh sb="144" eb="146">
      <t>ショリ</t>
    </rPh>
    <rPh sb="146" eb="148">
      <t>シセツ</t>
    </rPh>
    <rPh sb="154" eb="156">
      <t>ホンカク</t>
    </rPh>
    <rPh sb="156" eb="158">
      <t>カドウ</t>
    </rPh>
    <rPh sb="160" eb="163">
      <t>シヨウリョウ</t>
    </rPh>
    <rPh sb="163" eb="165">
      <t>シュウニュウ</t>
    </rPh>
    <rPh sb="166" eb="168">
      <t>ゾウカ</t>
    </rPh>
    <rPh sb="173" eb="176">
      <t>シュウエキテキ</t>
    </rPh>
    <rPh sb="176" eb="178">
      <t>シュウシ</t>
    </rPh>
    <rPh sb="178" eb="180">
      <t>ヒリツ</t>
    </rPh>
    <rPh sb="181" eb="183">
      <t>カイゼン</t>
    </rPh>
    <rPh sb="191" eb="193">
      <t>キギョウ</t>
    </rPh>
    <rPh sb="193" eb="194">
      <t>サイ</t>
    </rPh>
    <rPh sb="194" eb="196">
      <t>ザンダカ</t>
    </rPh>
    <rPh sb="196" eb="197">
      <t>タイ</t>
    </rPh>
    <rPh sb="197" eb="199">
      <t>ジギョウ</t>
    </rPh>
    <rPh sb="199" eb="201">
      <t>キボ</t>
    </rPh>
    <rPh sb="201" eb="203">
      <t>ヒリツ</t>
    </rPh>
    <rPh sb="210" eb="212">
      <t>ヘイセイ</t>
    </rPh>
    <rPh sb="214" eb="215">
      <t>ネン</t>
    </rPh>
    <rPh sb="215" eb="216">
      <t>ド</t>
    </rPh>
    <rPh sb="217" eb="218">
      <t>オオ</t>
    </rPh>
    <rPh sb="220" eb="222">
      <t>ゾウカ</t>
    </rPh>
    <rPh sb="231" eb="234">
      <t>ゼンネンド</t>
    </rPh>
    <rPh sb="237" eb="239">
      <t>クリコシ</t>
    </rPh>
    <rPh sb="239" eb="241">
      <t>ジギョウ</t>
    </rPh>
    <rPh sb="241" eb="242">
      <t>ヒ</t>
    </rPh>
    <rPh sb="253" eb="254">
      <t>オオ</t>
    </rPh>
    <rPh sb="255" eb="257">
      <t>ハッコウ</t>
    </rPh>
    <rPh sb="266" eb="268">
      <t>ヘイセイ</t>
    </rPh>
    <rPh sb="270" eb="271">
      <t>ネン</t>
    </rPh>
    <rPh sb="271" eb="272">
      <t>ド</t>
    </rPh>
    <rPh sb="273" eb="275">
      <t>オスイ</t>
    </rPh>
    <rPh sb="275" eb="277">
      <t>ショリ</t>
    </rPh>
    <rPh sb="277" eb="278">
      <t>ヒ</t>
    </rPh>
    <rPh sb="279" eb="280">
      <t>カカ</t>
    </rPh>
    <rPh sb="281" eb="283">
      <t>ガンリ</t>
    </rPh>
    <rPh sb="283" eb="285">
      <t>ショウカン</t>
    </rPh>
    <rPh sb="285" eb="286">
      <t>キン</t>
    </rPh>
    <rPh sb="287" eb="289">
      <t>タガク</t>
    </rPh>
    <rPh sb="297" eb="299">
      <t>ケイヒ</t>
    </rPh>
    <rPh sb="299" eb="301">
      <t>カイシュウ</t>
    </rPh>
    <rPh sb="301" eb="302">
      <t>リツ</t>
    </rPh>
    <rPh sb="304" eb="305">
      <t>ヒク</t>
    </rPh>
    <rPh sb="308" eb="310">
      <t>オスイ</t>
    </rPh>
    <rPh sb="310" eb="312">
      <t>ショリ</t>
    </rPh>
    <rPh sb="312" eb="314">
      <t>ゲンカ</t>
    </rPh>
    <rPh sb="316" eb="317">
      <t>タカ</t>
    </rPh>
    <rPh sb="327" eb="330">
      <t>ゲスイドウ</t>
    </rPh>
    <rPh sb="330" eb="332">
      <t>ショリ</t>
    </rPh>
    <rPh sb="332" eb="334">
      <t>クイキ</t>
    </rPh>
    <rPh sb="335" eb="337">
      <t>カクダイ</t>
    </rPh>
    <rPh sb="338" eb="339">
      <t>トモナ</t>
    </rPh>
    <rPh sb="341" eb="343">
      <t>ユウシュウ</t>
    </rPh>
    <rPh sb="343" eb="345">
      <t>スイリョウ</t>
    </rPh>
    <rPh sb="346" eb="348">
      <t>リョウキン</t>
    </rPh>
    <rPh sb="348" eb="350">
      <t>シュウニュウ</t>
    </rPh>
    <rPh sb="351" eb="353">
      <t>ゾウカ</t>
    </rPh>
    <rPh sb="353" eb="355">
      <t>ケイコウ</t>
    </rPh>
    <rPh sb="359" eb="361">
      <t>ヘイセイ</t>
    </rPh>
    <rPh sb="363" eb="364">
      <t>ネン</t>
    </rPh>
    <rPh sb="364" eb="365">
      <t>ド</t>
    </rPh>
    <rPh sb="367" eb="369">
      <t>ヘイセイ</t>
    </rPh>
    <rPh sb="371" eb="372">
      <t>ネン</t>
    </rPh>
    <rPh sb="372" eb="373">
      <t>ド</t>
    </rPh>
    <rPh sb="379" eb="382">
      <t>シュウエキテキ</t>
    </rPh>
    <rPh sb="382" eb="384">
      <t>シュウシ</t>
    </rPh>
    <rPh sb="384" eb="386">
      <t>ヒリツ</t>
    </rPh>
    <rPh sb="389" eb="391">
      <t>キギョウ</t>
    </rPh>
    <rPh sb="391" eb="392">
      <t>サイ</t>
    </rPh>
    <rPh sb="392" eb="394">
      <t>ザンダカ</t>
    </rPh>
    <rPh sb="394" eb="395">
      <t>タイ</t>
    </rPh>
    <rPh sb="395" eb="397">
      <t>ジギョウ</t>
    </rPh>
    <rPh sb="397" eb="399">
      <t>キボ</t>
    </rPh>
    <rPh sb="399" eb="401">
      <t>ヒリツ</t>
    </rPh>
    <rPh sb="404" eb="406">
      <t>ケイヒ</t>
    </rPh>
    <rPh sb="406" eb="408">
      <t>カイシュウ</t>
    </rPh>
    <rPh sb="408" eb="409">
      <t>リツ</t>
    </rPh>
    <rPh sb="412" eb="414">
      <t>オスイ</t>
    </rPh>
    <rPh sb="414" eb="416">
      <t>ショリ</t>
    </rPh>
    <rPh sb="416" eb="418">
      <t>ゲンカ</t>
    </rPh>
    <rPh sb="421" eb="423">
      <t>カイゼン</t>
    </rPh>
    <rPh sb="433" eb="435">
      <t>シセツ</t>
    </rPh>
    <rPh sb="435" eb="438">
      <t>リヨウリツ</t>
    </rPh>
    <rPh sb="445" eb="449">
      <t>シバタシ</t>
    </rPh>
    <rPh sb="450" eb="452">
      <t>コウキョウ</t>
    </rPh>
    <rPh sb="452" eb="455">
      <t>ゲスイドウ</t>
    </rPh>
    <rPh sb="456" eb="458">
      <t>ハイスイ</t>
    </rPh>
    <rPh sb="459" eb="462">
      <t>ニイガタケン</t>
    </rPh>
    <rPh sb="462" eb="464">
      <t>ショカン</t>
    </rPh>
    <rPh sb="465" eb="466">
      <t>ニイ</t>
    </rPh>
    <rPh sb="466" eb="467">
      <t>イ</t>
    </rPh>
    <rPh sb="467" eb="468">
      <t>ゴウ</t>
    </rPh>
    <rPh sb="468" eb="469">
      <t>カワ</t>
    </rPh>
    <rPh sb="469" eb="471">
      <t>ジョウカ</t>
    </rPh>
    <rPh sb="476" eb="478">
      <t>リュウニュウ</t>
    </rPh>
    <rPh sb="485" eb="488">
      <t>ミキニュウ</t>
    </rPh>
    <rPh sb="494" eb="496">
      <t>ヘイセイ</t>
    </rPh>
    <rPh sb="498" eb="499">
      <t>ネン</t>
    </rPh>
    <rPh sb="499" eb="500">
      <t>ド</t>
    </rPh>
    <rPh sb="501" eb="502">
      <t>アタイ</t>
    </rPh>
    <rPh sb="503" eb="505">
      <t>ハアク</t>
    </rPh>
    <rPh sb="505" eb="506">
      <t>アヤマ</t>
    </rPh>
    <rPh sb="513" eb="516">
      <t>スイセンカ</t>
    </rPh>
    <rPh sb="516" eb="517">
      <t>リツ</t>
    </rPh>
    <rPh sb="519" eb="521">
      <t>ルイジ</t>
    </rPh>
    <rPh sb="521" eb="523">
      <t>ダンタイ</t>
    </rPh>
    <rPh sb="523" eb="525">
      <t>ヘイキン</t>
    </rPh>
    <rPh sb="525" eb="526">
      <t>チ</t>
    </rPh>
    <rPh sb="528" eb="529">
      <t>ヒク</t>
    </rPh>
    <rPh sb="541" eb="544">
      <t>ゲスイドウ</t>
    </rPh>
    <rPh sb="545" eb="547">
      <t>キョウヨウ</t>
    </rPh>
    <rPh sb="547" eb="549">
      <t>カイシ</t>
    </rPh>
    <rPh sb="550" eb="552">
      <t>ヘイセイ</t>
    </rPh>
    <rPh sb="554" eb="555">
      <t>ネン</t>
    </rPh>
    <rPh sb="556" eb="557">
      <t>オソ</t>
    </rPh>
    <rPh sb="559" eb="560">
      <t>スデ</t>
    </rPh>
    <rPh sb="561" eb="564">
      <t>ジョウカソウ</t>
    </rPh>
    <rPh sb="564" eb="566">
      <t>セッチ</t>
    </rPh>
    <rPh sb="567" eb="568">
      <t>スス</t>
    </rPh>
    <rPh sb="576" eb="579">
      <t>コウレイシャ</t>
    </rPh>
    <rPh sb="579" eb="581">
      <t>セタイ</t>
    </rPh>
    <rPh sb="582" eb="584">
      <t>ゾウカ</t>
    </rPh>
    <rPh sb="585" eb="587">
      <t>ゲンイン</t>
    </rPh>
    <rPh sb="588" eb="589">
      <t>カンガ</t>
    </rPh>
    <rPh sb="595" eb="598">
      <t>スイセンカ</t>
    </rPh>
    <rPh sb="598" eb="599">
      <t>リツ</t>
    </rPh>
    <rPh sb="599" eb="601">
      <t>コウジョウ</t>
    </rPh>
    <rPh sb="602" eb="604">
      <t>セイビ</t>
    </rPh>
    <rPh sb="604" eb="606">
      <t>シュホウ</t>
    </rPh>
    <rPh sb="607" eb="609">
      <t>ミナオ</t>
    </rPh>
    <rPh sb="610" eb="611">
      <t>トウ</t>
    </rPh>
    <rPh sb="612" eb="614">
      <t>タイサク</t>
    </rPh>
    <rPh sb="615" eb="617">
      <t>ケントウ</t>
    </rPh>
    <rPh sb="619" eb="621">
      <t>ヒツヨウ</t>
    </rPh>
    <phoneticPr fontId="5"/>
  </si>
  <si>
    <t>　新発田市の公共下水道は流域関連公共下水道として、排水を全て新潟県所管の新井郷川浄化センターで処理しているため、処理場は所有していません。
　管渠については、平成5年から平成27年まで敷設を行っており、法定耐用年数は50年とされているため、あと約20年で法定耐用年数を迎えます。現状では管渠の老朽化の問題等は見られないため、管渠の更新は行っておりません。管渠の敷設については平成47年頃までを予定しています。
　平成55年以降に到来する更新時期に向けて、計画を立てながら事業を進めます。</t>
    <rPh sb="1" eb="5">
      <t>シバタシ</t>
    </rPh>
    <rPh sb="6" eb="8">
      <t>コウキョウ</t>
    </rPh>
    <rPh sb="8" eb="11">
      <t>ゲスイドウ</t>
    </rPh>
    <rPh sb="12" eb="14">
      <t>リュウイキ</t>
    </rPh>
    <rPh sb="14" eb="16">
      <t>カンレン</t>
    </rPh>
    <rPh sb="16" eb="18">
      <t>コウキョウ</t>
    </rPh>
    <rPh sb="18" eb="21">
      <t>ゲスイドウ</t>
    </rPh>
    <rPh sb="25" eb="27">
      <t>ハイスイ</t>
    </rPh>
    <rPh sb="28" eb="29">
      <t>スベ</t>
    </rPh>
    <rPh sb="30" eb="33">
      <t>ニイガタケン</t>
    </rPh>
    <rPh sb="33" eb="35">
      <t>ショカン</t>
    </rPh>
    <rPh sb="36" eb="37">
      <t>ニイ</t>
    </rPh>
    <rPh sb="37" eb="38">
      <t>イ</t>
    </rPh>
    <rPh sb="38" eb="39">
      <t>ゴウ</t>
    </rPh>
    <rPh sb="39" eb="40">
      <t>カワ</t>
    </rPh>
    <rPh sb="40" eb="42">
      <t>ジョウカ</t>
    </rPh>
    <rPh sb="47" eb="49">
      <t>ショリ</t>
    </rPh>
    <rPh sb="56" eb="59">
      <t>ショリジョウ</t>
    </rPh>
    <rPh sb="60" eb="62">
      <t>ショユウ</t>
    </rPh>
    <rPh sb="71" eb="73">
      <t>カンキョ</t>
    </rPh>
    <rPh sb="79" eb="81">
      <t>ヘイセイ</t>
    </rPh>
    <rPh sb="82" eb="83">
      <t>ネン</t>
    </rPh>
    <rPh sb="85" eb="87">
      <t>ヘイセイ</t>
    </rPh>
    <rPh sb="89" eb="90">
      <t>ネン</t>
    </rPh>
    <rPh sb="92" eb="94">
      <t>フセツ</t>
    </rPh>
    <rPh sb="95" eb="96">
      <t>オコナ</t>
    </rPh>
    <rPh sb="101" eb="103">
      <t>ホウテイ</t>
    </rPh>
    <rPh sb="103" eb="105">
      <t>タイヨウ</t>
    </rPh>
    <rPh sb="105" eb="107">
      <t>ネンスウ</t>
    </rPh>
    <rPh sb="110" eb="111">
      <t>ネン</t>
    </rPh>
    <rPh sb="122" eb="123">
      <t>ヤク</t>
    </rPh>
    <rPh sb="125" eb="126">
      <t>ネン</t>
    </rPh>
    <rPh sb="127" eb="129">
      <t>ホウテイ</t>
    </rPh>
    <rPh sb="129" eb="131">
      <t>タイヨウ</t>
    </rPh>
    <rPh sb="131" eb="133">
      <t>ネンスウ</t>
    </rPh>
    <rPh sb="134" eb="135">
      <t>ムカ</t>
    </rPh>
    <rPh sb="139" eb="141">
      <t>ゲンジョウ</t>
    </rPh>
    <rPh sb="143" eb="145">
      <t>カンキョ</t>
    </rPh>
    <rPh sb="146" eb="149">
      <t>ロウキュウカ</t>
    </rPh>
    <rPh sb="150" eb="152">
      <t>モンダイ</t>
    </rPh>
    <rPh sb="152" eb="153">
      <t>トウ</t>
    </rPh>
    <rPh sb="154" eb="155">
      <t>ミ</t>
    </rPh>
    <rPh sb="162" eb="164">
      <t>カンキョ</t>
    </rPh>
    <rPh sb="165" eb="167">
      <t>コウシン</t>
    </rPh>
    <rPh sb="168" eb="169">
      <t>オコナ</t>
    </rPh>
    <rPh sb="177" eb="179">
      <t>カンキョ</t>
    </rPh>
    <rPh sb="180" eb="182">
      <t>フセツ</t>
    </rPh>
    <rPh sb="187" eb="189">
      <t>ヘイセイ</t>
    </rPh>
    <rPh sb="191" eb="192">
      <t>ネン</t>
    </rPh>
    <rPh sb="192" eb="193">
      <t>ゴロ</t>
    </rPh>
    <rPh sb="196" eb="198">
      <t>ヨテイ</t>
    </rPh>
    <rPh sb="206" eb="208">
      <t>ヘイセイ</t>
    </rPh>
    <rPh sb="210" eb="211">
      <t>ネン</t>
    </rPh>
    <rPh sb="211" eb="213">
      <t>イコウ</t>
    </rPh>
    <rPh sb="214" eb="216">
      <t>トウライ</t>
    </rPh>
    <rPh sb="218" eb="220">
      <t>コウシン</t>
    </rPh>
    <rPh sb="220" eb="222">
      <t>ジキ</t>
    </rPh>
    <rPh sb="223" eb="224">
      <t>ム</t>
    </rPh>
    <rPh sb="227" eb="229">
      <t>ケイカク</t>
    </rPh>
    <rPh sb="230" eb="231">
      <t>タ</t>
    </rPh>
    <rPh sb="235" eb="237">
      <t>ジギョウ</t>
    </rPh>
    <rPh sb="238" eb="239">
      <t>スス</t>
    </rPh>
    <phoneticPr fontId="5"/>
  </si>
  <si>
    <t>　「水洗化率」について、毎年処理区域が拡大していることもあり、大きな上昇は見られず、類似団体の平均値と比較して低い値となっており、水洗化率を向上させることが喫緊の課題です。市職員、接続促進員の訪問により早期の接続をお願いし、未接続世帯の解消を図り、「収益的収支比率」・「経費回収率」・「汚水処理原価」の改善及び将来の管渠更新等に向けた資金の確保に取り組みます。
　管渠更新に向けて、長寿命化計画を策定し、管渠の延命化と事業費の平準化に取り組んでいきます。
　また、「経費回収率」は、100％を下回る場合、使用料で回収すべき経費が使用料以外の収入で賄われていることを意味します。継続的で健全な下水道経営を実現するため、適正な使用料収入の確保に向けて、水洗化率の向上と合わせて、将来的には料金水準の精査も検討する必要があります。</t>
    <rPh sb="2" eb="5">
      <t>スイセンカ</t>
    </rPh>
    <rPh sb="5" eb="6">
      <t>リツ</t>
    </rPh>
    <rPh sb="12" eb="14">
      <t>マイトシ</t>
    </rPh>
    <rPh sb="14" eb="16">
      <t>ショリ</t>
    </rPh>
    <rPh sb="16" eb="18">
      <t>クイキ</t>
    </rPh>
    <rPh sb="19" eb="21">
      <t>カクダイ</t>
    </rPh>
    <rPh sb="31" eb="32">
      <t>オオ</t>
    </rPh>
    <rPh sb="34" eb="36">
      <t>ジョウショウ</t>
    </rPh>
    <rPh sb="37" eb="38">
      <t>ミ</t>
    </rPh>
    <rPh sb="42" eb="44">
      <t>ルイジ</t>
    </rPh>
    <rPh sb="44" eb="46">
      <t>ダンタイ</t>
    </rPh>
    <rPh sb="47" eb="50">
      <t>ヘイキンチ</t>
    </rPh>
    <rPh sb="51" eb="53">
      <t>ヒカク</t>
    </rPh>
    <rPh sb="55" eb="56">
      <t>ヒク</t>
    </rPh>
    <rPh sb="57" eb="58">
      <t>アタイ</t>
    </rPh>
    <rPh sb="65" eb="68">
      <t>スイセンカ</t>
    </rPh>
    <rPh sb="68" eb="69">
      <t>リツ</t>
    </rPh>
    <rPh sb="70" eb="72">
      <t>コウジョウ</t>
    </rPh>
    <rPh sb="78" eb="80">
      <t>キッキン</t>
    </rPh>
    <rPh sb="81" eb="83">
      <t>カダイ</t>
    </rPh>
    <rPh sb="86" eb="89">
      <t>シショクイン</t>
    </rPh>
    <rPh sb="90" eb="92">
      <t>セツゾク</t>
    </rPh>
    <rPh sb="92" eb="94">
      <t>ソクシン</t>
    </rPh>
    <rPh sb="94" eb="95">
      <t>イン</t>
    </rPh>
    <rPh sb="96" eb="98">
      <t>ホウモン</t>
    </rPh>
    <rPh sb="101" eb="103">
      <t>ソウキ</t>
    </rPh>
    <rPh sb="104" eb="106">
      <t>セツゾク</t>
    </rPh>
    <rPh sb="108" eb="109">
      <t>ネガ</t>
    </rPh>
    <rPh sb="112" eb="115">
      <t>ミセツゾク</t>
    </rPh>
    <rPh sb="115" eb="117">
      <t>セタイ</t>
    </rPh>
    <rPh sb="118" eb="120">
      <t>カイショウ</t>
    </rPh>
    <rPh sb="121" eb="122">
      <t>ハカ</t>
    </rPh>
    <rPh sb="143" eb="145">
      <t>オスイ</t>
    </rPh>
    <rPh sb="145" eb="147">
      <t>ショリ</t>
    </rPh>
    <rPh sb="147" eb="149">
      <t>ゲンカ</t>
    </rPh>
    <rPh sb="182" eb="184">
      <t>カンキョ</t>
    </rPh>
    <rPh sb="184" eb="186">
      <t>コウシン</t>
    </rPh>
    <rPh sb="187" eb="188">
      <t>ム</t>
    </rPh>
    <rPh sb="191" eb="192">
      <t>チョウ</t>
    </rPh>
    <rPh sb="192" eb="195">
      <t>ジュミョウカ</t>
    </rPh>
    <rPh sb="195" eb="197">
      <t>ケイカク</t>
    </rPh>
    <rPh sb="198" eb="200">
      <t>サクテイ</t>
    </rPh>
    <rPh sb="202" eb="204">
      <t>カンキョ</t>
    </rPh>
    <rPh sb="205" eb="207">
      <t>エンメイ</t>
    </rPh>
    <rPh sb="207" eb="208">
      <t>カ</t>
    </rPh>
    <rPh sb="209" eb="211">
      <t>ジギョウ</t>
    </rPh>
    <rPh sb="211" eb="212">
      <t>ヒ</t>
    </rPh>
    <rPh sb="213" eb="215">
      <t>ヘイジュン</t>
    </rPh>
    <rPh sb="215" eb="216">
      <t>カ</t>
    </rPh>
    <rPh sb="217" eb="218">
      <t>ト</t>
    </rPh>
    <rPh sb="219" eb="220">
      <t>ク</t>
    </rPh>
    <rPh sb="246" eb="248">
      <t>シタマワ</t>
    </rPh>
    <rPh sb="249" eb="251">
      <t>バアイ</t>
    </rPh>
    <rPh sb="252" eb="255">
      <t>シヨウリョウ</t>
    </rPh>
    <rPh sb="256" eb="258">
      <t>カイシュウ</t>
    </rPh>
    <rPh sb="261" eb="263">
      <t>ケイヒ</t>
    </rPh>
    <rPh sb="264" eb="267">
      <t>シヨウリョウ</t>
    </rPh>
    <rPh sb="267" eb="269">
      <t>イガイ</t>
    </rPh>
    <rPh sb="270" eb="272">
      <t>シュウニュウ</t>
    </rPh>
    <rPh sb="273" eb="274">
      <t>マカナ</t>
    </rPh>
    <rPh sb="282" eb="284">
      <t>イミ</t>
    </rPh>
    <rPh sb="288" eb="290">
      <t>ケイゾク</t>
    </rPh>
    <rPh sb="290" eb="291">
      <t>テキ</t>
    </rPh>
    <rPh sb="292" eb="294">
      <t>ケンゼン</t>
    </rPh>
    <rPh sb="295" eb="298">
      <t>ゲスイドウ</t>
    </rPh>
    <rPh sb="298" eb="300">
      <t>ケイエイ</t>
    </rPh>
    <rPh sb="301" eb="303">
      <t>ジツゲン</t>
    </rPh>
    <rPh sb="308" eb="310">
      <t>テキセイ</t>
    </rPh>
    <rPh sb="311" eb="314">
      <t>シヨウリョウ</t>
    </rPh>
    <rPh sb="314" eb="316">
      <t>シュウニュウ</t>
    </rPh>
    <rPh sb="317" eb="319">
      <t>カクホ</t>
    </rPh>
    <rPh sb="320" eb="321">
      <t>ム</t>
    </rPh>
    <rPh sb="324" eb="327">
      <t>スイセンカ</t>
    </rPh>
    <rPh sb="327" eb="328">
      <t>リツ</t>
    </rPh>
    <rPh sb="329" eb="331">
      <t>コウジョウ</t>
    </rPh>
    <rPh sb="332" eb="333">
      <t>ア</t>
    </rPh>
    <rPh sb="337" eb="339">
      <t>ショウライ</t>
    </rPh>
    <rPh sb="339" eb="340">
      <t>テキ</t>
    </rPh>
    <rPh sb="342" eb="344">
      <t>リョウキン</t>
    </rPh>
    <rPh sb="344" eb="346">
      <t>スイジュン</t>
    </rPh>
    <rPh sb="347" eb="349">
      <t>セイサ</t>
    </rPh>
    <rPh sb="350" eb="352">
      <t>ケントウ</t>
    </rPh>
    <rPh sb="354" eb="35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</si>
</sst>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0" xfId="0" applyFont="1" applyBorder="1" applyAlignment="1">
      <alignment horizontal="left" vertical="center"/>
    </xf>
    <xf numFmtId="0" fontId="24" fillId="0" borderId="7" xfId="0" applyFont="1" applyBorder="1" applyAlignment="1">
      <alignment horizontal="left" vertical="center"/>
    </xf>
    <xf numFmtId="0" fontId="19" fillId="0" borderId="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3">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1"/>
    <cellStyle name="標準 2 4" xfId="10"/>
    <cellStyle name="標準 2 5" xfId="20"/>
    <cellStyle name="標準 2_【重要】（県）指数表_書式まとめ" xfId="11"/>
    <cellStyle name="標準 3" xfId="12"/>
    <cellStyle name="標準 3 2" xfId="13"/>
    <cellStyle name="標準 3 2 2" xfId="14"/>
    <cellStyle name="標準 3 3" xfId="15"/>
    <cellStyle name="標準 4" xfId="16"/>
    <cellStyle name="標準 4 2"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601920"/>
        <c:axId val="456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45601920"/>
        <c:axId val="45603840"/>
      </c:lineChart>
      <c:dateAx>
        <c:axId val="45601920"/>
        <c:scaling>
          <c:orientation val="minMax"/>
        </c:scaling>
        <c:delete val="1"/>
        <c:axPos val="b"/>
        <c:numFmt formatCode="ge" sourceLinked="1"/>
        <c:majorTickMark val="none"/>
        <c:minorTickMark val="none"/>
        <c:tickLblPos val="none"/>
        <c:crossAx val="45603840"/>
        <c:crosses val="autoZero"/>
        <c:auto val="1"/>
        <c:lblOffset val="100"/>
        <c:baseTimeUnit val="years"/>
      </c:dateAx>
      <c:valAx>
        <c:axId val="456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50.85</c:v>
                </c:pt>
                <c:pt idx="1">
                  <c:v>0</c:v>
                </c:pt>
                <c:pt idx="2">
                  <c:v>0</c:v>
                </c:pt>
                <c:pt idx="3">
                  <c:v>0</c:v>
                </c:pt>
                <c:pt idx="4">
                  <c:v>0</c:v>
                </c:pt>
              </c:numCache>
            </c:numRef>
          </c:val>
        </c:ser>
        <c:dLbls>
          <c:showLegendKey val="0"/>
          <c:showVal val="0"/>
          <c:showCatName val="0"/>
          <c:showSerName val="0"/>
          <c:showPercent val="0"/>
          <c:showBubbleSize val="0"/>
        </c:dLbls>
        <c:gapWidth val="150"/>
        <c:axId val="76076544"/>
        <c:axId val="760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76076544"/>
        <c:axId val="76078464"/>
      </c:lineChart>
      <c:dateAx>
        <c:axId val="76076544"/>
        <c:scaling>
          <c:orientation val="minMax"/>
        </c:scaling>
        <c:delete val="1"/>
        <c:axPos val="b"/>
        <c:numFmt formatCode="ge" sourceLinked="1"/>
        <c:majorTickMark val="none"/>
        <c:minorTickMark val="none"/>
        <c:tickLblPos val="none"/>
        <c:crossAx val="76078464"/>
        <c:crosses val="autoZero"/>
        <c:auto val="1"/>
        <c:lblOffset val="100"/>
        <c:baseTimeUnit val="years"/>
      </c:dateAx>
      <c:valAx>
        <c:axId val="760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55.28</c:v>
                </c:pt>
                <c:pt idx="1">
                  <c:v>56.43</c:v>
                </c:pt>
                <c:pt idx="2">
                  <c:v>57.47</c:v>
                </c:pt>
                <c:pt idx="3">
                  <c:v>58.28</c:v>
                </c:pt>
                <c:pt idx="4">
                  <c:v>57.79</c:v>
                </c:pt>
              </c:numCache>
            </c:numRef>
          </c:val>
        </c:ser>
        <c:dLbls>
          <c:showLegendKey val="0"/>
          <c:showVal val="0"/>
          <c:showCatName val="0"/>
          <c:showSerName val="0"/>
          <c:showPercent val="0"/>
          <c:showBubbleSize val="0"/>
        </c:dLbls>
        <c:gapWidth val="150"/>
        <c:axId val="76121216"/>
        <c:axId val="761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76121216"/>
        <c:axId val="76123136"/>
      </c:lineChart>
      <c:dateAx>
        <c:axId val="76121216"/>
        <c:scaling>
          <c:orientation val="minMax"/>
        </c:scaling>
        <c:delete val="1"/>
        <c:axPos val="b"/>
        <c:numFmt formatCode="ge" sourceLinked="1"/>
        <c:majorTickMark val="none"/>
        <c:minorTickMark val="none"/>
        <c:tickLblPos val="none"/>
        <c:crossAx val="76123136"/>
        <c:crosses val="autoZero"/>
        <c:auto val="1"/>
        <c:lblOffset val="100"/>
        <c:baseTimeUnit val="years"/>
      </c:dateAx>
      <c:valAx>
        <c:axId val="761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88.74</c:v>
                </c:pt>
                <c:pt idx="1">
                  <c:v>90.41</c:v>
                </c:pt>
                <c:pt idx="2">
                  <c:v>96.3</c:v>
                </c:pt>
                <c:pt idx="3">
                  <c:v>89.53</c:v>
                </c:pt>
                <c:pt idx="4">
                  <c:v>94.51</c:v>
                </c:pt>
              </c:numCache>
            </c:numRef>
          </c:val>
        </c:ser>
        <c:dLbls>
          <c:showLegendKey val="0"/>
          <c:showVal val="0"/>
          <c:showCatName val="0"/>
          <c:showSerName val="0"/>
          <c:showPercent val="0"/>
          <c:showBubbleSize val="0"/>
        </c:dLbls>
        <c:gapWidth val="150"/>
        <c:axId val="50553600"/>
        <c:axId val="505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553600"/>
        <c:axId val="50555520"/>
      </c:lineChart>
      <c:dateAx>
        <c:axId val="50553600"/>
        <c:scaling>
          <c:orientation val="minMax"/>
        </c:scaling>
        <c:delete val="1"/>
        <c:axPos val="b"/>
        <c:numFmt formatCode="ge" sourceLinked="1"/>
        <c:majorTickMark val="none"/>
        <c:minorTickMark val="none"/>
        <c:tickLblPos val="none"/>
        <c:crossAx val="50555520"/>
        <c:crosses val="autoZero"/>
        <c:auto val="1"/>
        <c:lblOffset val="100"/>
        <c:baseTimeUnit val="years"/>
      </c:dateAx>
      <c:valAx>
        <c:axId val="505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585984"/>
        <c:axId val="505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585984"/>
        <c:axId val="50587904"/>
      </c:lineChart>
      <c:dateAx>
        <c:axId val="50585984"/>
        <c:scaling>
          <c:orientation val="minMax"/>
        </c:scaling>
        <c:delete val="1"/>
        <c:axPos val="b"/>
        <c:numFmt formatCode="ge" sourceLinked="1"/>
        <c:majorTickMark val="none"/>
        <c:minorTickMark val="none"/>
        <c:tickLblPos val="none"/>
        <c:crossAx val="50587904"/>
        <c:crosses val="autoZero"/>
        <c:auto val="1"/>
        <c:lblOffset val="100"/>
        <c:baseTimeUnit val="years"/>
      </c:dateAx>
      <c:valAx>
        <c:axId val="505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572480"/>
        <c:axId val="695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572480"/>
        <c:axId val="69578752"/>
      </c:lineChart>
      <c:dateAx>
        <c:axId val="69572480"/>
        <c:scaling>
          <c:orientation val="minMax"/>
        </c:scaling>
        <c:delete val="1"/>
        <c:axPos val="b"/>
        <c:numFmt formatCode="ge" sourceLinked="1"/>
        <c:majorTickMark val="none"/>
        <c:minorTickMark val="none"/>
        <c:tickLblPos val="none"/>
        <c:crossAx val="69578752"/>
        <c:crosses val="autoZero"/>
        <c:auto val="1"/>
        <c:lblOffset val="100"/>
        <c:baseTimeUnit val="years"/>
      </c:dateAx>
      <c:valAx>
        <c:axId val="695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653824"/>
        <c:axId val="706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653824"/>
        <c:axId val="70668288"/>
      </c:lineChart>
      <c:dateAx>
        <c:axId val="70653824"/>
        <c:scaling>
          <c:orientation val="minMax"/>
        </c:scaling>
        <c:delete val="1"/>
        <c:axPos val="b"/>
        <c:numFmt formatCode="ge" sourceLinked="1"/>
        <c:majorTickMark val="none"/>
        <c:minorTickMark val="none"/>
        <c:tickLblPos val="none"/>
        <c:crossAx val="70668288"/>
        <c:crosses val="autoZero"/>
        <c:auto val="1"/>
        <c:lblOffset val="100"/>
        <c:baseTimeUnit val="years"/>
      </c:dateAx>
      <c:valAx>
        <c:axId val="706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690304"/>
        <c:axId val="706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690304"/>
        <c:axId val="70692224"/>
      </c:lineChart>
      <c:dateAx>
        <c:axId val="70690304"/>
        <c:scaling>
          <c:orientation val="minMax"/>
        </c:scaling>
        <c:delete val="1"/>
        <c:axPos val="b"/>
        <c:numFmt formatCode="ge" sourceLinked="1"/>
        <c:majorTickMark val="none"/>
        <c:minorTickMark val="none"/>
        <c:tickLblPos val="none"/>
        <c:crossAx val="70692224"/>
        <c:crosses val="autoZero"/>
        <c:auto val="1"/>
        <c:lblOffset val="100"/>
        <c:baseTimeUnit val="years"/>
      </c:dateAx>
      <c:valAx>
        <c:axId val="706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1621.7</c:v>
                </c:pt>
                <c:pt idx="1">
                  <c:v>1277.6400000000001</c:v>
                </c:pt>
                <c:pt idx="2">
                  <c:v>1153.67</c:v>
                </c:pt>
                <c:pt idx="3">
                  <c:v>1511.88</c:v>
                </c:pt>
                <c:pt idx="4">
                  <c:v>1280.8800000000001</c:v>
                </c:pt>
              </c:numCache>
            </c:numRef>
          </c:val>
        </c:ser>
        <c:dLbls>
          <c:showLegendKey val="0"/>
          <c:showVal val="0"/>
          <c:showCatName val="0"/>
          <c:showSerName val="0"/>
          <c:showPercent val="0"/>
          <c:showBubbleSize val="0"/>
        </c:dLbls>
        <c:gapWidth val="150"/>
        <c:axId val="70781952"/>
        <c:axId val="707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70781952"/>
        <c:axId val="70788224"/>
      </c:lineChart>
      <c:dateAx>
        <c:axId val="70781952"/>
        <c:scaling>
          <c:orientation val="minMax"/>
        </c:scaling>
        <c:delete val="1"/>
        <c:axPos val="b"/>
        <c:numFmt formatCode="ge" sourceLinked="1"/>
        <c:majorTickMark val="none"/>
        <c:minorTickMark val="none"/>
        <c:tickLblPos val="none"/>
        <c:crossAx val="70788224"/>
        <c:crosses val="autoZero"/>
        <c:auto val="1"/>
        <c:lblOffset val="100"/>
        <c:baseTimeUnit val="years"/>
      </c:dateAx>
      <c:valAx>
        <c:axId val="707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91.27</c:v>
                </c:pt>
                <c:pt idx="1">
                  <c:v>88.58</c:v>
                </c:pt>
                <c:pt idx="2">
                  <c:v>97.2</c:v>
                </c:pt>
                <c:pt idx="3">
                  <c:v>75.12</c:v>
                </c:pt>
                <c:pt idx="4">
                  <c:v>85.77</c:v>
                </c:pt>
              </c:numCache>
            </c:numRef>
          </c:val>
        </c:ser>
        <c:dLbls>
          <c:showLegendKey val="0"/>
          <c:showVal val="0"/>
          <c:showCatName val="0"/>
          <c:showSerName val="0"/>
          <c:showPercent val="0"/>
          <c:showBubbleSize val="0"/>
        </c:dLbls>
        <c:gapWidth val="150"/>
        <c:axId val="70806144"/>
        <c:axId val="708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70806144"/>
        <c:axId val="70841088"/>
      </c:lineChart>
      <c:dateAx>
        <c:axId val="70806144"/>
        <c:scaling>
          <c:orientation val="minMax"/>
        </c:scaling>
        <c:delete val="1"/>
        <c:axPos val="b"/>
        <c:numFmt formatCode="ge" sourceLinked="1"/>
        <c:majorTickMark val="none"/>
        <c:minorTickMark val="none"/>
        <c:tickLblPos val="none"/>
        <c:crossAx val="70841088"/>
        <c:crosses val="autoZero"/>
        <c:auto val="1"/>
        <c:lblOffset val="100"/>
        <c:baseTimeUnit val="years"/>
      </c:dateAx>
      <c:valAx>
        <c:axId val="708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199.4</c:v>
                </c:pt>
                <c:pt idx="1">
                  <c:v>203</c:v>
                </c:pt>
                <c:pt idx="2">
                  <c:v>186.85</c:v>
                </c:pt>
                <c:pt idx="3">
                  <c:v>242.61</c:v>
                </c:pt>
                <c:pt idx="4">
                  <c:v>223.03</c:v>
                </c:pt>
              </c:numCache>
            </c:numRef>
          </c:val>
        </c:ser>
        <c:dLbls>
          <c:showLegendKey val="0"/>
          <c:showVal val="0"/>
          <c:showCatName val="0"/>
          <c:showSerName val="0"/>
          <c:showPercent val="0"/>
          <c:showBubbleSize val="0"/>
        </c:dLbls>
        <c:gapWidth val="150"/>
        <c:axId val="76035968"/>
        <c:axId val="760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76035968"/>
        <c:axId val="76038144"/>
      </c:lineChart>
      <c:dateAx>
        <c:axId val="76035968"/>
        <c:scaling>
          <c:orientation val="minMax"/>
        </c:scaling>
        <c:delete val="1"/>
        <c:axPos val="b"/>
        <c:numFmt formatCode="ge" sourceLinked="1"/>
        <c:majorTickMark val="none"/>
        <c:minorTickMark val="none"/>
        <c:tickLblPos val="none"/>
        <c:crossAx val="76038144"/>
        <c:crosses val="autoZero"/>
        <c:auto val="1"/>
        <c:lblOffset val="100"/>
        <c:baseTimeUnit val="years"/>
      </c:dateAx>
      <c:valAx>
        <c:axId val="760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Layout" topLeftCell="V29" zoomScale="85" zoomScaleNormal="85" zoomScalePageLayoutView="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新発田市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101037</v>
      </c>
      <c r="AM8" s="47"/>
      <c r="AN8" s="47"/>
      <c r="AO8" s="47"/>
      <c r="AP8" s="47"/>
      <c r="AQ8" s="47"/>
      <c r="AR8" s="47"/>
      <c r="AS8" s="47"/>
      <c r="AT8" s="43">
        <f>データ!S6</f>
        <v>533.1</v>
      </c>
      <c r="AU8" s="43"/>
      <c r="AV8" s="43"/>
      <c r="AW8" s="43"/>
      <c r="AX8" s="43"/>
      <c r="AY8" s="43"/>
      <c r="AZ8" s="43"/>
      <c r="BA8" s="43"/>
      <c r="BB8" s="43">
        <f>データ!T6</f>
        <v>189.53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36.47</v>
      </c>
      <c r="Q10" s="43"/>
      <c r="R10" s="43"/>
      <c r="S10" s="43"/>
      <c r="T10" s="43"/>
      <c r="U10" s="43"/>
      <c r="V10" s="43"/>
      <c r="W10" s="43">
        <f>データ!P6</f>
        <v>95.95</v>
      </c>
      <c r="X10" s="43"/>
      <c r="Y10" s="43"/>
      <c r="Z10" s="43"/>
      <c r="AA10" s="43"/>
      <c r="AB10" s="43"/>
      <c r="AC10" s="43"/>
      <c r="AD10" s="47">
        <f>データ!Q6</f>
        <v>3110</v>
      </c>
      <c r="AE10" s="47"/>
      <c r="AF10" s="47"/>
      <c r="AG10" s="47"/>
      <c r="AH10" s="47"/>
      <c r="AI10" s="47"/>
      <c r="AJ10" s="47"/>
      <c r="AK10" s="2"/>
      <c r="AL10" s="47">
        <f>データ!U6</f>
        <v>36720</v>
      </c>
      <c r="AM10" s="47"/>
      <c r="AN10" s="47"/>
      <c r="AO10" s="47"/>
      <c r="AP10" s="47"/>
      <c r="AQ10" s="47"/>
      <c r="AR10" s="47"/>
      <c r="AS10" s="47"/>
      <c r="AT10" s="43">
        <f>データ!V6</f>
        <v>8.77</v>
      </c>
      <c r="AU10" s="43"/>
      <c r="AV10" s="43"/>
      <c r="AW10" s="43"/>
      <c r="AX10" s="43"/>
      <c r="AY10" s="43"/>
      <c r="AZ10" s="43"/>
      <c r="BA10" s="43"/>
      <c r="BB10" s="43">
        <f>データ!W6</f>
        <v>4187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108</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30</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109</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9"/>
      <c r="BM56" s="80"/>
      <c r="BN56" s="80"/>
      <c r="BO56" s="80"/>
      <c r="BP56" s="80"/>
      <c r="BQ56" s="80"/>
      <c r="BR56" s="80"/>
      <c r="BS56" s="80"/>
      <c r="BT56" s="80"/>
      <c r="BU56" s="80"/>
      <c r="BV56" s="80"/>
      <c r="BW56" s="80"/>
      <c r="BX56" s="80"/>
      <c r="BY56" s="80"/>
      <c r="BZ56" s="81"/>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9"/>
      <c r="BM60" s="80"/>
      <c r="BN60" s="80"/>
      <c r="BO60" s="80"/>
      <c r="BP60" s="80"/>
      <c r="BQ60" s="80"/>
      <c r="BR60" s="80"/>
      <c r="BS60" s="80"/>
      <c r="BT60" s="80"/>
      <c r="BU60" s="80"/>
      <c r="BV60" s="80"/>
      <c r="BW60" s="80"/>
      <c r="BX60" s="80"/>
      <c r="BY60" s="80"/>
      <c r="BZ60" s="81"/>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2"/>
      <c r="BM63" s="83"/>
      <c r="BN63" s="83"/>
      <c r="BO63" s="83"/>
      <c r="BP63" s="83"/>
      <c r="BQ63" s="83"/>
      <c r="BR63" s="83"/>
      <c r="BS63" s="83"/>
      <c r="BT63" s="83"/>
      <c r="BU63" s="83"/>
      <c r="BV63" s="83"/>
      <c r="BW63" s="83"/>
      <c r="BX63" s="83"/>
      <c r="BY63" s="83"/>
      <c r="BZ63" s="8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36</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110</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B501"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152064</v>
      </c>
      <c r="D6" s="31">
        <f t="shared" si="3"/>
        <v>47</v>
      </c>
      <c r="E6" s="31">
        <f t="shared" si="3"/>
        <v>17</v>
      </c>
      <c r="F6" s="31">
        <f t="shared" si="3"/>
        <v>1</v>
      </c>
      <c r="G6" s="31">
        <f t="shared" si="3"/>
        <v>0</v>
      </c>
      <c r="H6" s="31" t="str">
        <f t="shared" si="3"/>
        <v>新潟県　新発田市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36.47</v>
      </c>
      <c r="P6" s="32">
        <f t="shared" si="3"/>
        <v>95.95</v>
      </c>
      <c r="Q6" s="32">
        <f t="shared" si="3"/>
        <v>3110</v>
      </c>
      <c r="R6" s="32">
        <f t="shared" si="3"/>
        <v>101037</v>
      </c>
      <c r="S6" s="32">
        <f t="shared" si="3"/>
        <v>533.1</v>
      </c>
      <c r="T6" s="32">
        <f t="shared" si="3"/>
        <v>189.53</v>
      </c>
      <c r="U6" s="32">
        <f t="shared" si="3"/>
        <v>36720</v>
      </c>
      <c r="V6" s="32">
        <f t="shared" si="3"/>
        <v>8.77</v>
      </c>
      <c r="W6" s="32">
        <f t="shared" si="3"/>
        <v>4187</v>
      </c>
      <c r="X6" s="33">
        <f>IF(X7="",NA(),X7)</f>
        <v>88.74</v>
      </c>
      <c r="Y6" s="33">
        <f t="shared" ref="Y6:AG6" si="4">IF(Y7="",NA(),Y7)</f>
        <v>90.41</v>
      </c>
      <c r="Z6" s="33">
        <f t="shared" si="4"/>
        <v>96.3</v>
      </c>
      <c r="AA6" s="33">
        <f t="shared" si="4"/>
        <v>89.53</v>
      </c>
      <c r="AB6" s="33">
        <f t="shared" si="4"/>
        <v>94.51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1621.7</v>
      </c>
      <c r="BF6" s="33">
        <f t="shared" ref="BF6:BN6" si="7">IF(BF7="",NA(),BF7)</f>
        <v>1277.6400000000001</v>
      </c>
      <c r="BG6" s="33">
        <f t="shared" si="7"/>
        <v>1153.67</v>
      </c>
      <c r="BH6" s="33">
        <f t="shared" si="7"/>
        <v>1511.88</v>
      </c>
      <c r="BI6" s="33">
        <f t="shared" si="7"/>
        <v>1280.8800000000001</v>
      </c>
      <c r="BJ6" s="33">
        <f t="shared" si="7"/>
        <v>1882.66</v>
      </c>
      <c r="BK6" s="33">
        <f t="shared" si="7"/>
        <v>1247.2</v>
      </c>
      <c r="BL6" s="33">
        <f t="shared" si="7"/>
        <v>1189.0999999999999</v>
      </c>
      <c r="BM6" s="33">
        <f t="shared" si="7"/>
        <v>1115.1099999999999</v>
      </c>
      <c r="BN6" s="33">
        <f t="shared" si="7"/>
        <v>1010.51</v>
      </c>
      <c r="BO6" s="32" t="str">
        <f>IF(BO7="","",IF(BO7="-","【-】","【"&amp;SUBSTITUTE(TEXT(BO7,"#,##0.00"),"-","△")&amp;"】"))</f>
        <v>【776.35】</v>
      </c>
      <c r="BP6" s="33">
        <f>IF(BP7="",NA(),BP7)</f>
        <v>91.27</v>
      </c>
      <c r="BQ6" s="33">
        <f t="shared" ref="BQ6:BY6" si="8">IF(BQ7="",NA(),BQ7)</f>
        <v>88.58</v>
      </c>
      <c r="BR6" s="33">
        <f t="shared" si="8"/>
        <v>97.2</v>
      </c>
      <c r="BS6" s="33">
        <f t="shared" si="8"/>
        <v>75.12</v>
      </c>
      <c r="BT6" s="33">
        <f t="shared" si="8"/>
        <v>85.77</v>
      </c>
      <c r="BU6" s="33">
        <f t="shared" si="8"/>
        <v>54.67</v>
      </c>
      <c r="BV6" s="33">
        <f t="shared" si="8"/>
        <v>77.489999999999995</v>
      </c>
      <c r="BW6" s="33">
        <f t="shared" si="8"/>
        <v>78.78</v>
      </c>
      <c r="BX6" s="33">
        <f t="shared" si="8"/>
        <v>79.540000000000006</v>
      </c>
      <c r="BY6" s="33">
        <f t="shared" si="8"/>
        <v>83</v>
      </c>
      <c r="BZ6" s="32" t="str">
        <f>IF(BZ7="","",IF(BZ7="-","【-】","【"&amp;SUBSTITUTE(TEXT(BZ7,"#,##0.00"),"-","△")&amp;"】"))</f>
        <v>【96.57】</v>
      </c>
      <c r="CA6" s="33">
        <f>IF(CA7="",NA(),CA7)</f>
        <v>199.4</v>
      </c>
      <c r="CB6" s="33">
        <f t="shared" ref="CB6:CJ6" si="9">IF(CB7="",NA(),CB7)</f>
        <v>203</v>
      </c>
      <c r="CC6" s="33">
        <f t="shared" si="9"/>
        <v>186.85</v>
      </c>
      <c r="CD6" s="33">
        <f t="shared" si="9"/>
        <v>242.61</v>
      </c>
      <c r="CE6" s="33">
        <f t="shared" si="9"/>
        <v>223.03</v>
      </c>
      <c r="CF6" s="33">
        <f t="shared" si="9"/>
        <v>290.26</v>
      </c>
      <c r="CG6" s="33">
        <f t="shared" si="9"/>
        <v>201.25</v>
      </c>
      <c r="CH6" s="33">
        <f t="shared" si="9"/>
        <v>199.32</v>
      </c>
      <c r="CI6" s="33">
        <f t="shared" si="9"/>
        <v>199.36</v>
      </c>
      <c r="CJ6" s="33">
        <f t="shared" si="9"/>
        <v>193.74</v>
      </c>
      <c r="CK6" s="32" t="str">
        <f>IF(CK7="","",IF(CK7="-","【-】","【"&amp;SUBSTITUTE(TEXT(CK7,"#,##0.00"),"-","△")&amp;"】"))</f>
        <v>【142.28】</v>
      </c>
      <c r="CL6" s="33">
        <f>IF(CL7="",NA(),CL7)</f>
        <v>50.85</v>
      </c>
      <c r="CM6" s="33" t="str">
        <f t="shared" ref="CM6:CU6" si="10">IF(CM7="",NA(),CM7)</f>
        <v>-</v>
      </c>
      <c r="CN6" s="33" t="str">
        <f t="shared" si="10"/>
        <v>-</v>
      </c>
      <c r="CO6" s="33" t="str">
        <f t="shared" si="10"/>
        <v>-</v>
      </c>
      <c r="CP6" s="33" t="str">
        <f t="shared" si="10"/>
        <v>-</v>
      </c>
      <c r="CQ6" s="33">
        <f t="shared" si="10"/>
        <v>39.770000000000003</v>
      </c>
      <c r="CR6" s="33">
        <f t="shared" si="10"/>
        <v>63.88</v>
      </c>
      <c r="CS6" s="33">
        <f t="shared" si="10"/>
        <v>65.31</v>
      </c>
      <c r="CT6" s="33">
        <f t="shared" si="10"/>
        <v>62.09</v>
      </c>
      <c r="CU6" s="33">
        <f t="shared" si="10"/>
        <v>62.23</v>
      </c>
      <c r="CV6" s="32" t="str">
        <f>IF(CV7="","",IF(CV7="-","【-】","【"&amp;SUBSTITUTE(TEXT(CV7,"#,##0.00"),"-","△")&amp;"】"))</f>
        <v>【60.35】</v>
      </c>
      <c r="CW6" s="33">
        <f>IF(CW7="",NA(),CW7)</f>
        <v>55.28</v>
      </c>
      <c r="CX6" s="33">
        <f t="shared" ref="CX6:DF6" si="11">IF(CX7="",NA(),CX7)</f>
        <v>56.43</v>
      </c>
      <c r="CY6" s="33">
        <f t="shared" si="11"/>
        <v>57.47</v>
      </c>
      <c r="CZ6" s="33">
        <f t="shared" si="11"/>
        <v>58.28</v>
      </c>
      <c r="DA6" s="33">
        <f t="shared" si="11"/>
        <v>57.79</v>
      </c>
      <c r="DB6" s="33">
        <f t="shared" si="11"/>
        <v>65.66</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152064</v>
      </c>
      <c r="D7" s="35">
        <v>47</v>
      </c>
      <c r="E7" s="35">
        <v>17</v>
      </c>
      <c r="F7" s="35">
        <v>1</v>
      </c>
      <c r="G7" s="35">
        <v>0</v>
      </c>
      <c r="H7" s="35" t="s">
        <v>96</v>
      </c>
      <c r="I7" s="35" t="s">
        <v>97</v>
      </c>
      <c r="J7" s="35" t="s">
        <v>98</v>
      </c>
      <c r="K7" s="35" t="s">
        <v>99</v>
      </c>
      <c r="L7" s="35" t="s">
        <v>100</v>
      </c>
      <c r="M7" s="36" t="s">
        <v>101</v>
      </c>
      <c r="N7" s="36" t="s">
        <v>102</v>
      </c>
      <c r="O7" s="36">
        <v>36.47</v>
      </c>
      <c r="P7" s="36">
        <v>95.95</v>
      </c>
      <c r="Q7" s="36">
        <v>3110</v>
      </c>
      <c r="R7" s="36">
        <v>101037</v>
      </c>
      <c r="S7" s="36">
        <v>533.1</v>
      </c>
      <c r="T7" s="36">
        <v>189.53</v>
      </c>
      <c r="U7" s="36">
        <v>36720</v>
      </c>
      <c r="V7" s="36">
        <v>8.77</v>
      </c>
      <c r="W7" s="36">
        <v>4187</v>
      </c>
      <c r="X7" s="36">
        <v>88.74</v>
      </c>
      <c r="Y7" s="36">
        <v>90.41</v>
      </c>
      <c r="Z7" s="36">
        <v>96.3</v>
      </c>
      <c r="AA7" s="36">
        <v>89.53</v>
      </c>
      <c r="AB7" s="36">
        <v>94.51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1621.7</v>
      </c>
      <c r="BF7" s="36">
        <v>1277.6400000000001</v>
      </c>
      <c r="BG7" s="36">
        <v>1153.67</v>
      </c>
      <c r="BH7" s="36">
        <v>1511.88</v>
      </c>
      <c r="BI7" s="36">
        <v>1280.8800000000001</v>
      </c>
      <c r="BJ7" s="36">
        <v>1882.66</v>
      </c>
      <c r="BK7" s="36">
        <v>1247.2</v>
      </c>
      <c r="BL7" s="36">
        <v>1189.0999999999999</v>
      </c>
      <c r="BM7" s="36">
        <v>1115.1099999999999</v>
      </c>
      <c r="BN7" s="36">
        <v>1010.51</v>
      </c>
      <c r="BO7" s="36">
        <v>776.35</v>
      </c>
      <c r="BP7" s="36">
        <v>91.27</v>
      </c>
      <c r="BQ7" s="36">
        <v>88.58</v>
      </c>
      <c r="BR7" s="36">
        <v>97.2</v>
      </c>
      <c r="BS7" s="36">
        <v>75.12</v>
      </c>
      <c r="BT7" s="36">
        <v>85.77</v>
      </c>
      <c r="BU7" s="36">
        <v>54.67</v>
      </c>
      <c r="BV7" s="36">
        <v>77.489999999999995</v>
      </c>
      <c r="BW7" s="36">
        <v>78.78</v>
      </c>
      <c r="BX7" s="36">
        <v>79.540000000000006</v>
      </c>
      <c r="BY7" s="36">
        <v>83</v>
      </c>
      <c r="BZ7" s="36">
        <v>96.57</v>
      </c>
      <c r="CA7" s="36">
        <v>199.4</v>
      </c>
      <c r="CB7" s="36">
        <v>203</v>
      </c>
      <c r="CC7" s="36">
        <v>186.85</v>
      </c>
      <c r="CD7" s="36">
        <v>242.61</v>
      </c>
      <c r="CE7" s="36">
        <v>223.03</v>
      </c>
      <c r="CF7" s="36">
        <v>290.26</v>
      </c>
      <c r="CG7" s="36">
        <v>201.25</v>
      </c>
      <c r="CH7" s="36">
        <v>199.32</v>
      </c>
      <c r="CI7" s="36">
        <v>199.36</v>
      </c>
      <c r="CJ7" s="36">
        <v>193.74</v>
      </c>
      <c r="CK7" s="36">
        <v>142.28</v>
      </c>
      <c r="CL7" s="36">
        <v>50.85</v>
      </c>
      <c r="CM7" s="36" t="s">
        <v>101</v>
      </c>
      <c r="CN7" s="36" t="s">
        <v>101</v>
      </c>
      <c r="CO7" s="36" t="s">
        <v>101</v>
      </c>
      <c r="CP7" s="36" t="s">
        <v>101</v>
      </c>
      <c r="CQ7" s="36">
        <v>39.770000000000003</v>
      </c>
      <c r="CR7" s="36">
        <v>63.88</v>
      </c>
      <c r="CS7" s="36">
        <v>65.31</v>
      </c>
      <c r="CT7" s="36">
        <v>62.09</v>
      </c>
      <c r="CU7" s="36">
        <v>62.23</v>
      </c>
      <c r="CV7" s="36">
        <v>60.35</v>
      </c>
      <c r="CW7" s="36">
        <v>55.28</v>
      </c>
      <c r="CX7" s="36">
        <v>56.43</v>
      </c>
      <c r="CY7" s="36">
        <v>57.47</v>
      </c>
      <c r="CZ7" s="36">
        <v>58.28</v>
      </c>
      <c r="DA7" s="36">
        <v>57.79</v>
      </c>
      <c r="DB7" s="36">
        <v>65.66</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2016-03-21T23:55:17Z</cp:lastPrinted>
  <dcterms:created xsi:type="dcterms:W3CDTF">2016-02-03T08:51:14Z</dcterms:created>
  <dcterms:modified xsi:type="dcterms:W3CDTF">2016-03-21T23:55:19Z</dcterms:modified>
  <cp:category/>
</cp:coreProperties>
</file>