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<sst xmlns="http://schemas.openxmlformats.org/spreadsheetml/2006/main" count="240" uniqueCount="111">
  <si>
    <t>経営比較分析表</t>
    <phoneticPr fontId="6"/>
  </si>
  <si>
    <t>業務名</t>
    <rPh sb="2" eb="3">
      <t>メイ</t>
    </rPh>
    <phoneticPr fontId="6"/>
  </si>
  <si>
    <t>業種名</t>
    <rPh sb="2" eb="3">
      <t>メイ</t>
    </rPh>
    <phoneticPr fontId="6"/>
  </si>
  <si>
    <t>事業名</t>
    <phoneticPr fontId="6"/>
  </si>
  <si>
    <t>類似団体区分</t>
    <rPh sb="4" eb="6">
      <t>クブン</t>
    </rPh>
    <phoneticPr fontId="6"/>
  </si>
  <si>
    <t>人口（人）</t>
    <rPh sb="0" eb="2">
      <t>ジンコウ</t>
    </rPh>
    <rPh sb="3" eb="4">
      <t>ヒト</t>
    </rPh>
    <phoneticPr fontId="6"/>
  </si>
  <si>
    <r>
      <t>面積(km</t>
    </r>
    <r>
      <rPr>
        <b/>
        <vertAlign val="superscript"/>
        <sz val="11"/>
        <color theme="1"/>
        <rFont val="ＭＳ ゴシック"/>
        <family val="3"/>
        <charset val="128"/>
      </rPr>
      <t>2</t>
    </r>
    <r>
      <rPr>
        <b/>
        <sz val="11"/>
        <color theme="1"/>
        <rFont val="ＭＳ ゴシック"/>
        <family val="3"/>
        <charset val="128"/>
      </rPr>
      <t>)</t>
    </r>
    <phoneticPr fontId="6"/>
  </si>
  <si>
    <r>
      <t>人口密度(人/km</t>
    </r>
    <r>
      <rPr>
        <b/>
        <vertAlign val="superscript"/>
        <sz val="11"/>
        <color theme="1"/>
        <rFont val="ＭＳ ゴシック"/>
        <family val="3"/>
        <charset val="128"/>
      </rPr>
      <t>2</t>
    </r>
    <r>
      <rPr>
        <b/>
        <sz val="11"/>
        <color theme="1"/>
        <rFont val="ＭＳ ゴシック"/>
        <family val="3"/>
        <charset val="128"/>
      </rPr>
      <t>)</t>
    </r>
    <phoneticPr fontId="6"/>
  </si>
  <si>
    <t>グラフ凡例</t>
    <rPh sb="3" eb="5">
      <t>ハンレイ</t>
    </rPh>
    <phoneticPr fontId="6"/>
  </si>
  <si>
    <t>■</t>
    <phoneticPr fontId="6"/>
  </si>
  <si>
    <t>当該団体値（当該値）</t>
    <rPh sb="2" eb="4">
      <t>ダンタイ</t>
    </rPh>
    <phoneticPr fontId="6"/>
  </si>
  <si>
    <t>資金不足比率(％)</t>
    <phoneticPr fontId="6"/>
  </si>
  <si>
    <t>自己資本構成比率(％)</t>
    <phoneticPr fontId="6"/>
  </si>
  <si>
    <t>普及率(％)</t>
    <phoneticPr fontId="6"/>
  </si>
  <si>
    <t>有収率(％)</t>
    <rPh sb="0" eb="1">
      <t>ユウ</t>
    </rPh>
    <rPh sb="1" eb="3">
      <t>シュウリツ</t>
    </rPh>
    <phoneticPr fontId="6"/>
  </si>
  <si>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6"/>
  </si>
  <si>
    <t>処理区域内人口(人)</t>
    <rPh sb="0" eb="2">
      <t>ショリ</t>
    </rPh>
    <rPh sb="2" eb="5">
      <t>クイキナイ</t>
    </rPh>
    <phoneticPr fontId="6"/>
  </si>
  <si>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6"/>
  </si>
  <si>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6"/>
  </si>
  <si>
    <t>－</t>
    <phoneticPr fontId="6"/>
  </si>
  <si>
    <t>類似団体平均値（平均値）</t>
    <phoneticPr fontId="6"/>
  </si>
  <si>
    <t>【】</t>
    <phoneticPr fontId="6"/>
  </si>
  <si>
    <t>平成26年度全国平均</t>
    <phoneticPr fontId="6"/>
  </si>
  <si>
    <t>分析欄</t>
    <rPh sb="0" eb="2">
      <t>ブンセキ</t>
    </rPh>
    <rPh sb="2" eb="3">
      <t>ラン</t>
    </rPh>
    <phoneticPr fontId="6"/>
  </si>
  <si>
    <t>1. 経営の健全性・効率性</t>
    <phoneticPr fontId="6"/>
  </si>
  <si>
    <t>1. 経営の健全性・効率性について</t>
    <phoneticPr fontId="6"/>
  </si>
  <si>
    <t>「単年度の収支」</t>
    <phoneticPr fontId="6"/>
  </si>
  <si>
    <t>「累積欠損」</t>
    <rPh sb="1" eb="3">
      <t>ルイセキ</t>
    </rPh>
    <rPh sb="3" eb="5">
      <t>ケッソン</t>
    </rPh>
    <phoneticPr fontId="6"/>
  </si>
  <si>
    <t>「支払能力」</t>
    <phoneticPr fontId="6"/>
  </si>
  <si>
    <t>「債務残高」</t>
    <rPh sb="1" eb="3">
      <t>サイム</t>
    </rPh>
    <rPh sb="3" eb="5">
      <t>ザンダカ</t>
    </rPh>
    <phoneticPr fontId="6"/>
  </si>
  <si>
    <t>2. 老朽化の状況について</t>
    <phoneticPr fontId="6"/>
  </si>
  <si>
    <t>「料金水準の適切性」</t>
    <rPh sb="1" eb="3">
      <t>リョウキン</t>
    </rPh>
    <rPh sb="3" eb="5">
      <t>スイジュン</t>
    </rPh>
    <rPh sb="6" eb="8">
      <t>テキセツ</t>
    </rPh>
    <rPh sb="8" eb="9">
      <t>セイ</t>
    </rPh>
    <phoneticPr fontId="6"/>
  </si>
  <si>
    <t>「費用の効率性」</t>
    <rPh sb="1" eb="3">
      <t>ヒヨウ</t>
    </rPh>
    <rPh sb="4" eb="6">
      <t>コウリツ</t>
    </rPh>
    <rPh sb="6" eb="7">
      <t>セイ</t>
    </rPh>
    <phoneticPr fontId="6"/>
  </si>
  <si>
    <t>「施設の効率性」</t>
    <rPh sb="1" eb="3">
      <t>シセツ</t>
    </rPh>
    <rPh sb="4" eb="6">
      <t>コウリツ</t>
    </rPh>
    <rPh sb="6" eb="7">
      <t>セイ</t>
    </rPh>
    <phoneticPr fontId="6"/>
  </si>
  <si>
    <t>「使用料対象の捕捉」</t>
    <rPh sb="1" eb="4">
      <t>シヨウリョウ</t>
    </rPh>
    <rPh sb="4" eb="6">
      <t>タイショウ</t>
    </rPh>
    <rPh sb="7" eb="9">
      <t>ホソク</t>
    </rPh>
    <phoneticPr fontId="6"/>
  </si>
  <si>
    <t>2. 老朽化の状況</t>
    <phoneticPr fontId="6"/>
  </si>
  <si>
    <t>全体総括</t>
    <rPh sb="0" eb="2">
      <t>ゼンタイ</t>
    </rPh>
    <rPh sb="2" eb="4">
      <t>ソウカツ</t>
    </rPh>
    <phoneticPr fontId="6"/>
  </si>
  <si>
    <t>「施設全体の減価償却の状況」</t>
    <rPh sb="1" eb="3">
      <t>シセツ</t>
    </rPh>
    <rPh sb="3" eb="5">
      <t>ゼンタイ</t>
    </rPh>
    <rPh sb="6" eb="8">
      <t>ゲンカ</t>
    </rPh>
    <rPh sb="8" eb="10">
      <t>ショウキャク</t>
    </rPh>
    <rPh sb="11" eb="13">
      <t>ジョウキョウ</t>
    </rPh>
    <phoneticPr fontId="6"/>
  </si>
  <si>
    <t>「管渠の経年化の状況」</t>
    <rPh sb="4" eb="7">
      <t>ケイネンカ</t>
    </rPh>
    <rPh sb="8" eb="10">
      <t>ジョウキョウ</t>
    </rPh>
    <phoneticPr fontId="6"/>
  </si>
  <si>
    <t>「管渠の更新投資・老朽化対策の実施状況」</t>
    <rPh sb="4" eb="6">
      <t>コウシン</t>
    </rPh>
    <rPh sb="6" eb="8">
      <t>トウシ</t>
    </rPh>
    <rPh sb="9" eb="12">
      <t>ロウキュウカ</t>
    </rPh>
    <rPh sb="12" eb="14">
      <t>タイサク</t>
    </rPh>
    <rPh sb="15" eb="17">
      <t>ジッシ</t>
    </rPh>
    <rPh sb="17" eb="19">
      <t>ジョウキョウ</t>
    </rPh>
    <phoneticPr fontId="6"/>
  </si>
  <si>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6"/>
  </si>
  <si>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6"/>
  </si>
  <si>
    <t>下水道事業(法非適用)</t>
    <rPh sb="3" eb="5">
      <t>ジギョウ</t>
    </rPh>
    <rPh sb="6" eb="7">
      <t>ホウ</t>
    </rPh>
    <rPh sb="7" eb="8">
      <t>ヒ</t>
    </rPh>
    <rPh sb="8" eb="10">
      <t>テキヨウ</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</si>
  <si>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</si>
  <si>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</si>
  <si>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</si>
  <si>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</si>
  <si>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</si>
  <si>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</si>
  <si>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</si>
  <si>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</si>
  <si>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</si>
  <si>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経営の健全性・効率性</t>
    <rPh sb="3" eb="5">
      <t>ケイエイ</t>
    </rPh>
    <rPh sb="6" eb="9">
      <t>ケンゼンセイ</t>
    </rPh>
    <rPh sb="10" eb="12">
      <t>コウリツ</t>
    </rPh>
    <rPh sb="12" eb="13">
      <t>セイ</t>
    </rPh>
    <phoneticPr fontId="6"/>
  </si>
  <si>
    <t>2. 老朽化の状況</t>
    <phoneticPr fontId="6"/>
  </si>
  <si>
    <t>中項目</t>
    <rPh sb="0" eb="1">
      <t>チュウ</t>
    </rPh>
    <rPh sb="1" eb="3">
      <t>コウモク</t>
    </rPh>
    <phoneticPr fontId="6"/>
  </si>
  <si>
    <t>①収益的収支比率(％)</t>
    <rPh sb="1" eb="4">
      <t>シュウエキテキ</t>
    </rPh>
    <phoneticPr fontId="6"/>
  </si>
  <si>
    <t>②累積欠損金比率(％)</t>
    <phoneticPr fontId="6"/>
  </si>
  <si>
    <t>③流動比率(％)</t>
    <rPh sb="1" eb="3">
      <t>リュウドウ</t>
    </rPh>
    <rPh sb="3" eb="5">
      <t>ヒリツ</t>
    </rPh>
    <phoneticPr fontId="6"/>
  </si>
  <si>
    <t>④企業債残高対事業規模比率(％)</t>
    <phoneticPr fontId="6"/>
  </si>
  <si>
    <t>⑤経費回収率(％)</t>
    <phoneticPr fontId="6"/>
  </si>
  <si>
    <t>⑥汚水処理原価(円)</t>
    <rPh sb="1" eb="3">
      <t>オスイ</t>
    </rPh>
    <rPh sb="3" eb="5">
      <t>ショリ</t>
    </rPh>
    <rPh sb="5" eb="7">
      <t>ゲンカ</t>
    </rPh>
    <rPh sb="8" eb="9">
      <t>エン</t>
    </rPh>
    <phoneticPr fontId="6"/>
  </si>
  <si>
    <t>⑦施設利用率(％)</t>
    <rPh sb="1" eb="3">
      <t>シセツ</t>
    </rPh>
    <rPh sb="3" eb="6">
      <t>リヨウリツ</t>
    </rPh>
    <phoneticPr fontId="6"/>
  </si>
  <si>
    <t>⑧水洗化率(％)</t>
    <phoneticPr fontId="6"/>
  </si>
  <si>
    <t>①有形固定資産減価償却率(％)</t>
    <rPh sb="1" eb="3">
      <t>ユウケイ</t>
    </rPh>
    <rPh sb="3" eb="5">
      <t>コテイ</t>
    </rPh>
    <rPh sb="5" eb="7">
      <t>シサン</t>
    </rPh>
    <rPh sb="7" eb="9">
      <t>ゲンカ</t>
    </rPh>
    <rPh sb="9" eb="11">
      <t>ショウキャク</t>
    </rPh>
    <rPh sb="11" eb="12">
      <t>リツ</t>
    </rPh>
    <phoneticPr fontId="6"/>
  </si>
  <si>
    <t>②管渠老朽化率(％)</t>
    <phoneticPr fontId="6"/>
  </si>
  <si>
    <t>③管渠改善率(％)</t>
    <phoneticPr fontId="6"/>
  </si>
  <si>
    <t>小項目</t>
    <rPh sb="0" eb="3">
      <t>ショウコウモク</t>
    </rPh>
    <phoneticPr fontId="6"/>
  </si>
  <si>
    <t>都道府県名</t>
    <rPh sb="0" eb="4">
      <t>トドウフケン</t>
    </rPh>
    <rPh sb="4" eb="5">
      <t>メイ</t>
    </rPh>
    <phoneticPr fontId="6"/>
  </si>
  <si>
    <t>法適・法非適</t>
    <rPh sb="0" eb="1">
      <t>ホウ</t>
    </rPh>
    <rPh sb="1" eb="2">
      <t>テキ</t>
    </rPh>
    <rPh sb="3" eb="4">
      <t>ホウ</t>
    </rPh>
    <rPh sb="4" eb="5">
      <t>ヒ</t>
    </rPh>
    <rPh sb="5" eb="6">
      <t>テキ</t>
    </rPh>
    <phoneticPr fontId="6"/>
  </si>
  <si>
    <t>業種名称</t>
    <rPh sb="0" eb="2">
      <t>ギョウシュ</t>
    </rPh>
    <rPh sb="2" eb="4">
      <t>メイショウ</t>
    </rPh>
    <phoneticPr fontId="6"/>
  </si>
  <si>
    <t>事業名称</t>
    <rPh sb="0" eb="2">
      <t>ジギョウ</t>
    </rPh>
    <rPh sb="2" eb="4">
      <t>メイショウ</t>
    </rPh>
    <phoneticPr fontId="6"/>
  </si>
  <si>
    <t>類似団体</t>
    <rPh sb="0" eb="2">
      <t>ルイジ</t>
    </rPh>
    <rPh sb="2" eb="4">
      <t>ダンタイ</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</si>
  <si>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</si>
  <si>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</si>
  <si>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普及率</t>
    <rPh sb="0" eb="2">
      <t>フキュウ</t>
    </rPh>
    <rPh sb="2" eb="3">
      <t>リツ</t>
    </rPh>
    <phoneticPr fontId="6"/>
  </si>
  <si>
    <t>有収率</t>
    <rPh sb="0" eb="1">
      <t>ユウ</t>
    </rPh>
    <rPh sb="1" eb="3">
      <t>シュウリツ</t>
    </rPh>
    <phoneticPr fontId="6"/>
  </si>
  <si>
    <t>1ヶ月20㎥当たり家庭料金</t>
    <rPh sb="2" eb="3">
      <t>ゲツ</t>
    </rPh>
    <rPh sb="6" eb="7">
      <t>ア</t>
    </rPh>
    <rPh sb="9" eb="11">
      <t>カテイ</t>
    </rPh>
    <rPh sb="11" eb="13">
      <t>リョウキン</t>
    </rPh>
    <phoneticPr fontId="6"/>
  </si>
  <si>
    <t>人口</t>
    <rPh sb="0" eb="2">
      <t>ジンコウ</t>
    </rPh>
    <phoneticPr fontId="6"/>
  </si>
  <si>
    <t>面積</t>
    <rPh sb="0" eb="2">
      <t>メンセキ</t>
    </rPh>
    <phoneticPr fontId="6"/>
  </si>
  <si>
    <t>人口密度</t>
    <rPh sb="0" eb="2">
      <t>ジンコウ</t>
    </rPh>
    <rPh sb="2" eb="4">
      <t>ミツド</t>
    </rPh>
    <phoneticPr fontId="6"/>
  </si>
  <si>
    <t>処理区域内人口</t>
  </si>
  <si>
    <t>処理区域面積</t>
  </si>
  <si>
    <t>処理区域内人口密度</t>
  </si>
  <si>
    <t>比率(N-4)</t>
    <rPh sb="0" eb="2">
      <t>ヒリツ</t>
    </rPh>
    <phoneticPr fontId="6"/>
  </si>
  <si>
    <t>比率(N-3)</t>
    <rPh sb="0" eb="2">
      <t>ヒリツ</t>
    </rPh>
    <phoneticPr fontId="6"/>
  </si>
  <si>
    <t>比率(N-2)</t>
    <rPh sb="0" eb="2">
      <t>ヒリツ</t>
    </rPh>
    <phoneticPr fontId="6"/>
  </si>
  <si>
    <t>比率(N-1)</t>
    <rPh sb="0" eb="2">
      <t>ヒリツ</t>
    </rPh>
    <phoneticPr fontId="6"/>
  </si>
  <si>
    <t>比率(N)</t>
    <rPh sb="0" eb="2">
      <t>ヒリツ</t>
    </rPh>
    <phoneticPr fontId="6"/>
  </si>
  <si>
    <t>類似団体平均(N-4)</t>
  </si>
  <si>
    <t>類似団体平均(N-3)</t>
  </si>
  <si>
    <t>類似団体平均(N-2)</t>
  </si>
  <si>
    <t>類似団体平均(N-1)</t>
  </si>
  <si>
    <t>類似団体平均(N)</t>
  </si>
  <si>
    <t>全国平均</t>
    <rPh sb="0" eb="2">
      <t>ゼンコク</t>
    </rPh>
    <rPh sb="2" eb="4">
      <t>ヘイキン</t>
    </rPh>
    <phoneticPr fontId="6"/>
  </si>
  <si>
    <t>全国平均</t>
  </si>
  <si>
    <t>参照用</t>
    <rPh sb="0" eb="3">
      <t>サンショウヨウ</t>
    </rPh>
    <phoneticPr fontId="6"/>
  </si>
  <si>
    <t>新潟県　新発田市</t>
  </si>
  <si>
    <t>法非適用</t>
  </si>
  <si>
    <t>下水道事業</t>
  </si>
  <si>
    <t>小規模集合排水処理</t>
  </si>
  <si>
    <t>I3</t>
  </si>
  <si>
    <t>-</t>
  </si>
  <si>
    <t>該当数値なし</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</si>
  <si>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</si>
  <si>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</si>
  <si>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</si>
  <si>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</si>
  <si>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</si>
  <si>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　平成23年度から供用開始しており、新しい施設のため、現在のところ老朽化の問題は見られません。
　管渠については、平成21年に敷設しており、法定耐用年数が50年のため、平成71年頃に耐用年数を迎える予定です。
　小規模集合排水処理事業については、現在のところ長寿命化計画の策定は予定していません。</t>
    <rPh sb="1" eb="3">
      <t>ヘイセイ</t>
    </rPh>
    <rPh sb="5" eb="6">
      <t>ネン</t>
    </rPh>
    <rPh sb="6" eb="7">
      <t>ド</t>
    </rPh>
    <rPh sb="9" eb="11">
      <t>キョウヨウ</t>
    </rPh>
    <rPh sb="11" eb="13">
      <t>カイシ</t>
    </rPh>
    <rPh sb="18" eb="19">
      <t>アタラ</t>
    </rPh>
    <rPh sb="21" eb="23">
      <t>シセツ</t>
    </rPh>
    <rPh sb="27" eb="29">
      <t>ゲンザイ</t>
    </rPh>
    <rPh sb="33" eb="36">
      <t>ロウキュウカ</t>
    </rPh>
    <rPh sb="37" eb="39">
      <t>モンダイ</t>
    </rPh>
    <rPh sb="40" eb="41">
      <t>ミ</t>
    </rPh>
    <rPh sb="49" eb="51">
      <t>カンキョ</t>
    </rPh>
    <rPh sb="57" eb="59">
      <t>ヘイセイ</t>
    </rPh>
    <rPh sb="61" eb="62">
      <t>ネン</t>
    </rPh>
    <rPh sb="63" eb="65">
      <t>フセツ</t>
    </rPh>
    <rPh sb="70" eb="72">
      <t>ホウテイ</t>
    </rPh>
    <rPh sb="72" eb="74">
      <t>タイヨウ</t>
    </rPh>
    <rPh sb="74" eb="76">
      <t>ネンスウ</t>
    </rPh>
    <rPh sb="79" eb="80">
      <t>ネン</t>
    </rPh>
    <rPh sb="84" eb="86">
      <t>ヘイセイ</t>
    </rPh>
    <rPh sb="88" eb="89">
      <t>ネン</t>
    </rPh>
    <rPh sb="89" eb="90">
      <t>ゴロ</t>
    </rPh>
    <rPh sb="91" eb="93">
      <t>タイヨウ</t>
    </rPh>
    <rPh sb="93" eb="95">
      <t>ネンスウ</t>
    </rPh>
    <rPh sb="96" eb="97">
      <t>ムカ</t>
    </rPh>
    <rPh sb="99" eb="101">
      <t>ヨテイ</t>
    </rPh>
    <rPh sb="106" eb="109">
      <t>ショウキボ</t>
    </rPh>
    <rPh sb="109" eb="111">
      <t>シュウゴウ</t>
    </rPh>
    <rPh sb="111" eb="113">
      <t>ハイスイ</t>
    </rPh>
    <rPh sb="113" eb="115">
      <t>ショリ</t>
    </rPh>
    <rPh sb="115" eb="117">
      <t>ジギョウ</t>
    </rPh>
    <rPh sb="123" eb="125">
      <t>ゲンザイ</t>
    </rPh>
    <rPh sb="129" eb="130">
      <t>チョウ</t>
    </rPh>
    <rPh sb="130" eb="133">
      <t>ジュミョウカ</t>
    </rPh>
    <rPh sb="133" eb="135">
      <t>ケイカク</t>
    </rPh>
    <rPh sb="136" eb="138">
      <t>サクテイ</t>
    </rPh>
    <rPh sb="139" eb="141">
      <t>ヨテイ</t>
    </rPh>
    <phoneticPr fontId="6"/>
  </si>
  <si>
    <t>　小規模集合排水という事業自体の特性上、「水洗化率」が100％になっても経費回収率はさほど向上しないと考えられます。「経費回収率」については、建設に係る起債の償還が終わり、資本費がなくなったとしても、5～60％にとどまる見込みで、実際には更新に係る費用も出てくることから、更新のスケジュールを計画的に組むことで、将来的には類似団体の平均値である30％程度を目指したいと考えます。
　建設に係る起債の償還金を除いた場合の「汚水処理原価」は、現状で300円ほどになりますが、経費回収率と同様に、更新に係る費用が出てくることから、将来的には類似団体の平均値である600円程度を目指したいと考えます。　</t>
    <rPh sb="59" eb="61">
      <t>ケイヒ</t>
    </rPh>
    <rPh sb="61" eb="63">
      <t>カイシュウ</t>
    </rPh>
    <rPh sb="63" eb="64">
      <t>リツ</t>
    </rPh>
    <rPh sb="136" eb="138">
      <t>コウシン</t>
    </rPh>
    <rPh sb="146" eb="148">
      <t>ケイカク</t>
    </rPh>
    <rPh sb="148" eb="149">
      <t>テキ</t>
    </rPh>
    <rPh sb="150" eb="151">
      <t>ク</t>
    </rPh>
    <rPh sb="191" eb="193">
      <t>ケンセツ</t>
    </rPh>
    <rPh sb="194" eb="195">
      <t>カカ</t>
    </rPh>
    <rPh sb="196" eb="198">
      <t>キサイ</t>
    </rPh>
    <rPh sb="199" eb="201">
      <t>ショウカン</t>
    </rPh>
    <rPh sb="201" eb="202">
      <t>キン</t>
    </rPh>
    <rPh sb="203" eb="204">
      <t>ノゾ</t>
    </rPh>
    <rPh sb="206" eb="208">
      <t>バアイ</t>
    </rPh>
    <rPh sb="210" eb="212">
      <t>オスイ</t>
    </rPh>
    <rPh sb="212" eb="214">
      <t>ショリ</t>
    </rPh>
    <rPh sb="214" eb="216">
      <t>ゲンカ</t>
    </rPh>
    <rPh sb="219" eb="221">
      <t>ゲンジョウ</t>
    </rPh>
    <rPh sb="225" eb="226">
      <t>エン</t>
    </rPh>
    <rPh sb="235" eb="237">
      <t>ケイヒ</t>
    </rPh>
    <rPh sb="237" eb="239">
      <t>カイシュウ</t>
    </rPh>
    <rPh sb="239" eb="240">
      <t>リツ</t>
    </rPh>
    <rPh sb="241" eb="243">
      <t>ドウヨウ</t>
    </rPh>
    <rPh sb="245" eb="247">
      <t>コウシン</t>
    </rPh>
    <rPh sb="248" eb="249">
      <t>カカ</t>
    </rPh>
    <rPh sb="250" eb="252">
      <t>ヒヨウ</t>
    </rPh>
    <rPh sb="253" eb="254">
      <t>デ</t>
    </rPh>
    <rPh sb="262" eb="265">
      <t>ショウライテキ</t>
    </rPh>
    <rPh sb="267" eb="269">
      <t>ルイジ</t>
    </rPh>
    <rPh sb="269" eb="271">
      <t>ダンタイ</t>
    </rPh>
    <rPh sb="272" eb="274">
      <t>ヘイキン</t>
    </rPh>
    <rPh sb="274" eb="275">
      <t>チ</t>
    </rPh>
    <rPh sb="281" eb="282">
      <t>エン</t>
    </rPh>
    <rPh sb="282" eb="284">
      <t>テイド</t>
    </rPh>
    <rPh sb="285" eb="287">
      <t>メザ</t>
    </rPh>
    <rPh sb="291" eb="292">
      <t>カンガ</t>
    </rPh>
    <phoneticPr fontId="6"/>
  </si>
  <si>
    <t xml:space="preserve">　「収益的収支比率」は、平成26年度から起債の償還が開始となったため、100％を下回りました。
　小規模集合排水処理事業は、処理区域が非常に狭く限られているため対象戸数が限られています。さらに、当該地区が農村部であるため、排水に不便を感じないという世帯が多く、新規の接続につながらないため、使用料収入が伸びず、「経費回収率」、「汚水処理原価」は平成24年度以降大きく変動していません。
　「経費回収率」は、汚水処理費（建設に係る償還金を含む）を、どの程度使用料で賄えているかを表した指標、「汚水処理原価」は汚水1㎥あたりの処理に要した費用（建設費含む）を表した指標です。新発田市は類似団体と比較して、「経費回収率」が低く、「汚水処理原価率」が高くなっています。これは、新発田市で整備した処理区域内に川が流れており、川を越えるための圧送ポンプの設置が必要であったため、建設費が上がったことが原因と考えられます。建設費に係る起債の償還は平成54年に完了する予定です。
　「水洗化率」は、70％を切っており、今後、地域の協力も得ながら、更なる「水洗化率」の向上を図る必要があります。
</t>
    <rPh sb="2" eb="5">
      <t>シュウエキテキ</t>
    </rPh>
    <rPh sb="5" eb="7">
      <t>シュウシ</t>
    </rPh>
    <rPh sb="7" eb="9">
      <t>ヒリツ</t>
    </rPh>
    <rPh sb="12" eb="14">
      <t>ヘイセイ</t>
    </rPh>
    <rPh sb="16" eb="17">
      <t>ネン</t>
    </rPh>
    <rPh sb="17" eb="18">
      <t>ド</t>
    </rPh>
    <rPh sb="20" eb="22">
      <t>キサイ</t>
    </rPh>
    <rPh sb="23" eb="25">
      <t>ショウカン</t>
    </rPh>
    <rPh sb="26" eb="28">
      <t>カイシ</t>
    </rPh>
    <rPh sb="40" eb="42">
      <t>シタマワ</t>
    </rPh>
    <rPh sb="49" eb="52">
      <t>ショウキボ</t>
    </rPh>
    <rPh sb="52" eb="54">
      <t>シュウゴウ</t>
    </rPh>
    <rPh sb="54" eb="56">
      <t>ハイスイ</t>
    </rPh>
    <rPh sb="56" eb="58">
      <t>ショリ</t>
    </rPh>
    <rPh sb="58" eb="60">
      <t>ジギョウ</t>
    </rPh>
    <rPh sb="62" eb="64">
      <t>ショリ</t>
    </rPh>
    <rPh sb="64" eb="66">
      <t>クイキ</t>
    </rPh>
    <rPh sb="67" eb="69">
      <t>ヒジョウ</t>
    </rPh>
    <rPh sb="70" eb="71">
      <t>セマ</t>
    </rPh>
    <rPh sb="72" eb="73">
      <t>カギ</t>
    </rPh>
    <rPh sb="80" eb="82">
      <t>タイショウ</t>
    </rPh>
    <rPh sb="82" eb="84">
      <t>コスウ</t>
    </rPh>
    <rPh sb="85" eb="86">
      <t>カギ</t>
    </rPh>
    <rPh sb="97" eb="99">
      <t>トウガイ</t>
    </rPh>
    <rPh sb="99" eb="101">
      <t>チク</t>
    </rPh>
    <rPh sb="102" eb="104">
      <t>ノウソン</t>
    </rPh>
    <rPh sb="104" eb="105">
      <t>ブ</t>
    </rPh>
    <rPh sb="111" eb="113">
      <t>ハイスイ</t>
    </rPh>
    <rPh sb="114" eb="116">
      <t>フベン</t>
    </rPh>
    <rPh sb="117" eb="118">
      <t>カン</t>
    </rPh>
    <rPh sb="124" eb="126">
      <t>セタイ</t>
    </rPh>
    <rPh sb="127" eb="128">
      <t>オオ</t>
    </rPh>
    <rPh sb="130" eb="132">
      <t>シンキ</t>
    </rPh>
    <rPh sb="133" eb="135">
      <t>セツゾク</t>
    </rPh>
    <rPh sb="145" eb="148">
      <t>シヨウリョウ</t>
    </rPh>
    <rPh sb="148" eb="150">
      <t>シュウニュウ</t>
    </rPh>
    <rPh sb="151" eb="152">
      <t>ノ</t>
    </rPh>
    <rPh sb="156" eb="158">
      <t>ケイヒ</t>
    </rPh>
    <rPh sb="158" eb="160">
      <t>カイシュウ</t>
    </rPh>
    <rPh sb="160" eb="161">
      <t>リツ</t>
    </rPh>
    <rPh sb="164" eb="166">
      <t>オスイ</t>
    </rPh>
    <rPh sb="166" eb="168">
      <t>ショリ</t>
    </rPh>
    <rPh sb="168" eb="170">
      <t>ゲンカ</t>
    </rPh>
    <rPh sb="172" eb="174">
      <t>ヘイセイ</t>
    </rPh>
    <rPh sb="176" eb="177">
      <t>ネン</t>
    </rPh>
    <rPh sb="177" eb="178">
      <t>ド</t>
    </rPh>
    <rPh sb="178" eb="180">
      <t>イコウ</t>
    </rPh>
    <rPh sb="180" eb="181">
      <t>オオ</t>
    </rPh>
    <rPh sb="183" eb="185">
      <t>ヘンドウ</t>
    </rPh>
    <rPh sb="195" eb="197">
      <t>ケイヒ</t>
    </rPh>
    <rPh sb="197" eb="199">
      <t>カイシュウ</t>
    </rPh>
    <rPh sb="199" eb="200">
      <t>リツ</t>
    </rPh>
    <rPh sb="209" eb="211">
      <t>ケンセツ</t>
    </rPh>
    <rPh sb="212" eb="213">
      <t>カカ</t>
    </rPh>
    <rPh sb="214" eb="216">
      <t>ショウカン</t>
    </rPh>
    <rPh sb="216" eb="217">
      <t>キン</t>
    </rPh>
    <rPh sb="218" eb="219">
      <t>フク</t>
    </rPh>
    <rPh sb="225" eb="227">
      <t>テイド</t>
    </rPh>
    <rPh sb="227" eb="230">
      <t>シヨウリョウ</t>
    </rPh>
    <rPh sb="231" eb="232">
      <t>マカナ</t>
    </rPh>
    <rPh sb="238" eb="239">
      <t>アラワ</t>
    </rPh>
    <rPh sb="241" eb="243">
      <t>シヒョウ</t>
    </rPh>
    <rPh sb="245" eb="247">
      <t>オスイ</t>
    </rPh>
    <rPh sb="247" eb="249">
      <t>ショリ</t>
    </rPh>
    <rPh sb="249" eb="251">
      <t>ゲンカ</t>
    </rPh>
    <rPh sb="253" eb="255">
      <t>オスイ</t>
    </rPh>
    <rPh sb="261" eb="263">
      <t>ショリ</t>
    </rPh>
    <rPh sb="264" eb="265">
      <t>ヨウ</t>
    </rPh>
    <rPh sb="267" eb="269">
      <t>ヒヨウ</t>
    </rPh>
    <rPh sb="270" eb="272">
      <t>ケンセツ</t>
    </rPh>
    <rPh sb="272" eb="273">
      <t>ヒ</t>
    </rPh>
    <rPh sb="273" eb="274">
      <t>フク</t>
    </rPh>
    <rPh sb="277" eb="278">
      <t>アラワ</t>
    </rPh>
    <rPh sb="280" eb="282">
      <t>シヒョウ</t>
    </rPh>
    <rPh sb="285" eb="289">
      <t>シバタシ</t>
    </rPh>
    <rPh sb="290" eb="292">
      <t>ルイジ</t>
    </rPh>
    <rPh sb="292" eb="294">
      <t>ダンタイ</t>
    </rPh>
    <rPh sb="295" eb="297">
      <t>ヒカク</t>
    </rPh>
    <rPh sb="301" eb="303">
      <t>ケイヒ</t>
    </rPh>
    <rPh sb="303" eb="305">
      <t>カイシュウ</t>
    </rPh>
    <rPh sb="305" eb="306">
      <t>リツ</t>
    </rPh>
    <rPh sb="308" eb="309">
      <t>ヒク</t>
    </rPh>
    <rPh sb="312" eb="314">
      <t>オスイ</t>
    </rPh>
    <rPh sb="314" eb="316">
      <t>ショリ</t>
    </rPh>
    <rPh sb="316" eb="318">
      <t>ゲンカ</t>
    </rPh>
    <rPh sb="318" eb="319">
      <t>リツ</t>
    </rPh>
    <rPh sb="321" eb="322">
      <t>タカ</t>
    </rPh>
    <rPh sb="334" eb="338">
      <t>シバタシ</t>
    </rPh>
    <rPh sb="339" eb="341">
      <t>セイビ</t>
    </rPh>
    <rPh sb="343" eb="345">
      <t>ショリ</t>
    </rPh>
    <rPh sb="345" eb="347">
      <t>クイキ</t>
    </rPh>
    <rPh sb="347" eb="348">
      <t>ナイ</t>
    </rPh>
    <rPh sb="349" eb="350">
      <t>カワ</t>
    </rPh>
    <rPh sb="351" eb="352">
      <t>ナガ</t>
    </rPh>
    <rPh sb="357" eb="358">
      <t>カワ</t>
    </rPh>
    <rPh sb="359" eb="360">
      <t>コ</t>
    </rPh>
    <rPh sb="365" eb="367">
      <t>アッソウ</t>
    </rPh>
    <rPh sb="371" eb="373">
      <t>セッチ</t>
    </rPh>
    <rPh sb="374" eb="376">
      <t>ヒツヨウ</t>
    </rPh>
    <rPh sb="383" eb="385">
      <t>ケンセツ</t>
    </rPh>
    <rPh sb="385" eb="386">
      <t>ヒ</t>
    </rPh>
    <rPh sb="387" eb="388">
      <t>ア</t>
    </rPh>
    <rPh sb="394" eb="396">
      <t>ゲンイン</t>
    </rPh>
    <rPh sb="397" eb="398">
      <t>カンガ</t>
    </rPh>
    <rPh sb="404" eb="406">
      <t>ケンセツ</t>
    </rPh>
    <rPh sb="406" eb="407">
      <t>ヒ</t>
    </rPh>
    <rPh sb="408" eb="409">
      <t>カカ</t>
    </rPh>
    <rPh sb="410" eb="412">
      <t>キサイ</t>
    </rPh>
    <rPh sb="413" eb="415">
      <t>ショウカン</t>
    </rPh>
    <rPh sb="416" eb="418">
      <t>ヘイセイ</t>
    </rPh>
    <rPh sb="420" eb="421">
      <t>ネン</t>
    </rPh>
    <rPh sb="422" eb="424">
      <t>カンリョウ</t>
    </rPh>
    <rPh sb="426" eb="428">
      <t>ヨテイ</t>
    </rPh>
    <rPh sb="434" eb="437">
      <t>スイセンカ</t>
    </rPh>
    <rPh sb="437" eb="438">
      <t>リツ</t>
    </rPh>
    <rPh sb="445" eb="446">
      <t>キ</t>
    </rPh>
    <rPh sb="451" eb="453">
      <t>コンゴ</t>
    </rPh>
    <rPh sb="454" eb="456">
      <t>チイキ</t>
    </rPh>
    <rPh sb="457" eb="459">
      <t>キョウリョク</t>
    </rPh>
    <rPh sb="460" eb="461">
      <t>エ</t>
    </rPh>
    <rPh sb="465" eb="466">
      <t>サラ</t>
    </rPh>
    <rPh sb="469" eb="472">
      <t>スイセンカ</t>
    </rPh>
    <rPh sb="472" eb="473">
      <t>リツ</t>
    </rPh>
    <rPh sb="475" eb="477">
      <t>コウジョウ</t>
    </rPh>
    <rPh sb="478" eb="479">
      <t>ハカ</t>
    </rPh>
    <rPh sb="480" eb="48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</si>
</sst>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
    <xf numFmtId="0" fontId="0" fillId="0" borderId="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9" fillId="0" borderId="0">
      <alignment vertical="center"/>
    </xf>
    <xf numFmtId="0" fontId="18" fillId="0" borderId="0"/>
    <xf numFmtId="0" fontId="19" fillId="0" borderId="0">
      <alignment vertical="center"/>
    </xf>
    <xf numFmtId="0" fontId="3" fillId="0" borderId="0">
      <alignment vertical="center"/>
    </xf>
    <xf numFmtId="0" fontId="18" fillId="0" borderId="0"/>
    <xf numFmtId="0" fontId="20" fillId="0" borderId="0"/>
    <xf numFmtId="0" fontId="21" fillId="0" borderId="0">
      <alignment vertical="center"/>
    </xf>
    <xf numFmtId="0" fontId="15" fillId="0" borderId="0">
      <alignment vertical="center"/>
    </xf>
    <xf numFmtId="0" fontId="18" fillId="0" borderId="0">
      <alignment vertical="center"/>
    </xf>
    <xf numFmtId="0" fontId="18" fillId="0" borderId="0"/>
    <xf numFmtId="0" fontId="19" fillId="0" borderId="0">
      <alignment vertical="center"/>
    </xf>
    <xf numFmtId="0" fontId="20" fillId="0" borderId="0"/>
    <xf numFmtId="0" fontId="22" fillId="0" borderId="0">
      <alignment vertical="center"/>
    </xf>
    <xf numFmtId="0" fontId="2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7"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9" xfId="0" applyFont="1" applyBorder="1" applyAlignment="1">
      <alignment vertical="center"/>
    </xf>
    <xf numFmtId="0" fontId="7" fillId="0" borderId="6" xfId="0" applyFont="1" applyBorder="1">
      <alignment vertical="center"/>
    </xf>
    <xf numFmtId="0" fontId="7" fillId="0" borderId="0" xfId="0" applyFont="1" applyBorder="1">
      <alignment vertical="center"/>
    </xf>
    <xf numFmtId="0" fontId="7" fillId="0" borderId="7" xfId="0" applyFont="1" applyBorder="1">
      <alignment vertical="center"/>
    </xf>
    <xf numFmtId="0" fontId="15" fillId="0" borderId="0" xfId="0" applyFont="1" applyBorder="1">
      <alignment vertical="center"/>
    </xf>
    <xf numFmtId="0" fontId="16" fillId="0" borderId="0" xfId="0" applyFont="1" applyBorder="1" applyAlignment="1">
      <alignment horizontal="center" vertical="center"/>
    </xf>
    <xf numFmtId="0" fontId="7" fillId="0" borderId="8" xfId="0" applyFont="1" applyBorder="1">
      <alignment vertical="center"/>
    </xf>
    <xf numFmtId="0" fontId="7" fillId="0" borderId="1" xfId="0" applyFont="1" applyBorder="1">
      <alignment vertical="center"/>
    </xf>
    <xf numFmtId="0" fontId="7" fillId="0" borderId="9" xfId="0" applyFont="1" applyBorder="1">
      <alignment vertical="center"/>
    </xf>
    <xf numFmtId="0" fontId="5" fillId="0" borderId="0" xfId="0" applyFont="1" applyBorder="1" applyAlignment="1">
      <alignment horizontal="center" vertical="center"/>
    </xf>
    <xf numFmtId="0" fontId="4"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0" xfId="0" applyFont="1" applyAlignment="1">
      <alignment horizontal="center" vertical="center"/>
    </xf>
    <xf numFmtId="49" fontId="5" fillId="0" borderId="1" xfId="0" applyNumberFormat="1" applyFont="1" applyBorder="1" applyAlignment="1" applyProtection="1">
      <alignment horizontal="left" vertical="center"/>
      <protection hidden="1"/>
    </xf>
    <xf numFmtId="0" fontId="5" fillId="2" borderId="2" xfId="0" applyFont="1" applyFill="1" applyBorder="1" applyAlignment="1">
      <alignment horizontal="center" vertical="center" shrinkToFit="1"/>
    </xf>
    <xf numFmtId="177" fontId="7"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protection hidden="1"/>
    </xf>
    <xf numFmtId="176" fontId="7" fillId="0" borderId="2" xfId="0" applyNumberFormat="1" applyFont="1" applyBorder="1" applyAlignment="1" applyProtection="1">
      <alignment horizontal="center" vertical="center"/>
      <protection hidden="1"/>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5" fillId="0" borderId="0" xfId="0" applyFont="1" applyBorder="1" applyAlignment="1">
      <alignment horizontal="center" vertical="center"/>
    </xf>
    <xf numFmtId="0" fontId="20" fillId="0" borderId="6"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3 3 2" xfId="27"/>
    <cellStyle name="標準 2 3 4" xfId="24"/>
    <cellStyle name="標準 2 4" xfId="10"/>
    <cellStyle name="標準 2 5" xfId="20"/>
    <cellStyle name="標準 2 5 2" xfId="26"/>
    <cellStyle name="標準 2 6" xfId="23"/>
    <cellStyle name="標準 2_【重要】（県）指数表_書式まとめ" xfId="11"/>
    <cellStyle name="標準 3" xfId="12"/>
    <cellStyle name="標準 3 2" xfId="13"/>
    <cellStyle name="標準 3 2 2" xfId="14"/>
    <cellStyle name="標準 3 3" xfId="15"/>
    <cellStyle name="標準 4" xfId="16"/>
    <cellStyle name="標準 4 2" xfId="22"/>
    <cellStyle name="標準 4 2 2" xfId="28"/>
    <cellStyle name="標準 4 3" xfId="25"/>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7435776"/>
        <c:axId val="47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7435776"/>
        <c:axId val="47437696"/>
      </c:lineChart>
      <c:dateAx>
        <c:axId val="47435776"/>
        <c:scaling>
          <c:orientation val="minMax"/>
        </c:scaling>
        <c:delete val="1"/>
        <c:axPos val="b"/>
        <c:numFmt formatCode="ge" sourceLinked="1"/>
        <c:majorTickMark val="none"/>
        <c:minorTickMark val="none"/>
        <c:tickLblPos val="none"/>
        <c:crossAx val="47437696"/>
        <c:crosses val="autoZero"/>
        <c:auto val="1"/>
        <c:lblOffset val="100"/>
        <c:baseTimeUnit val="years"/>
      </c:dateAx>
      <c:valAx>
        <c:axId val="47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84128"/>
        <c:axId val="77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77984128"/>
        <c:axId val="77986048"/>
      </c:lineChart>
      <c:dateAx>
        <c:axId val="77984128"/>
        <c:scaling>
          <c:orientation val="minMax"/>
        </c:scaling>
        <c:delete val="1"/>
        <c:axPos val="b"/>
        <c:numFmt formatCode="ge" sourceLinked="1"/>
        <c:majorTickMark val="none"/>
        <c:minorTickMark val="none"/>
        <c:tickLblPos val="none"/>
        <c:crossAx val="77986048"/>
        <c:crosses val="autoZero"/>
        <c:auto val="1"/>
        <c:lblOffset val="100"/>
        <c:baseTimeUnit val="years"/>
      </c:dateAx>
      <c:valAx>
        <c:axId val="77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55.17</c:v>
                </c:pt>
                <c:pt idx="2">
                  <c:v>55.17</c:v>
                </c:pt>
                <c:pt idx="3">
                  <c:v>67.650000000000006</c:v>
                </c:pt>
                <c:pt idx="4">
                  <c:v>68.75</c:v>
                </c:pt>
              </c:numCache>
            </c:numRef>
          </c:val>
        </c:ser>
        <c:dLbls>
          <c:showLegendKey val="0"/>
          <c:showVal val="0"/>
          <c:showCatName val="0"/>
          <c:showSerName val="0"/>
          <c:showPercent val="0"/>
          <c:showBubbleSize val="0"/>
        </c:dLbls>
        <c:gapWidth val="150"/>
        <c:axId val="78548992"/>
        <c:axId val="78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78548992"/>
        <c:axId val="78550912"/>
      </c:lineChart>
      <c:dateAx>
        <c:axId val="78548992"/>
        <c:scaling>
          <c:orientation val="minMax"/>
        </c:scaling>
        <c:delete val="1"/>
        <c:axPos val="b"/>
        <c:numFmt formatCode="ge" sourceLinked="1"/>
        <c:majorTickMark val="none"/>
        <c:minorTickMark val="none"/>
        <c:tickLblPos val="none"/>
        <c:crossAx val="78550912"/>
        <c:crosses val="autoZero"/>
        <c:auto val="1"/>
        <c:lblOffset val="100"/>
        <c:baseTimeUnit val="years"/>
      </c:dateAx>
      <c:valAx>
        <c:axId val="78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17.350000000000001</c:v>
                </c:pt>
                <c:pt idx="2">
                  <c:v>100</c:v>
                </c:pt>
                <c:pt idx="3">
                  <c:v>100</c:v>
                </c:pt>
                <c:pt idx="4">
                  <c:v>97.07</c:v>
                </c:pt>
              </c:numCache>
            </c:numRef>
          </c:val>
        </c:ser>
        <c:dLbls>
          <c:showLegendKey val="0"/>
          <c:showVal val="0"/>
          <c:showCatName val="0"/>
          <c:showSerName val="0"/>
          <c:showPercent val="0"/>
          <c:showBubbleSize val="0"/>
        </c:dLbls>
        <c:gapWidth val="150"/>
        <c:axId val="47603072"/>
        <c:axId val="476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03072"/>
        <c:axId val="47609344"/>
      </c:lineChart>
      <c:dateAx>
        <c:axId val="47603072"/>
        <c:scaling>
          <c:orientation val="minMax"/>
        </c:scaling>
        <c:delete val="1"/>
        <c:axPos val="b"/>
        <c:numFmt formatCode="ge" sourceLinked="1"/>
        <c:majorTickMark val="none"/>
        <c:minorTickMark val="none"/>
        <c:tickLblPos val="none"/>
        <c:crossAx val="47609344"/>
        <c:crosses val="autoZero"/>
        <c:auto val="1"/>
        <c:lblOffset val="100"/>
        <c:baseTimeUnit val="years"/>
      </c:dateAx>
      <c:valAx>
        <c:axId val="47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35456"/>
        <c:axId val="47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35456"/>
        <c:axId val="47637632"/>
      </c:lineChart>
      <c:dateAx>
        <c:axId val="47635456"/>
        <c:scaling>
          <c:orientation val="minMax"/>
        </c:scaling>
        <c:delete val="1"/>
        <c:axPos val="b"/>
        <c:numFmt formatCode="ge" sourceLinked="1"/>
        <c:majorTickMark val="none"/>
        <c:minorTickMark val="none"/>
        <c:tickLblPos val="none"/>
        <c:crossAx val="47637632"/>
        <c:crosses val="autoZero"/>
        <c:auto val="1"/>
        <c:lblOffset val="100"/>
        <c:baseTimeUnit val="years"/>
      </c:dateAx>
      <c:valAx>
        <c:axId val="47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47616"/>
        <c:axId val="756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47616"/>
        <c:axId val="75674368"/>
      </c:lineChart>
      <c:dateAx>
        <c:axId val="75647616"/>
        <c:scaling>
          <c:orientation val="minMax"/>
        </c:scaling>
        <c:delete val="1"/>
        <c:axPos val="b"/>
        <c:numFmt formatCode="ge" sourceLinked="1"/>
        <c:majorTickMark val="none"/>
        <c:minorTickMark val="none"/>
        <c:tickLblPos val="none"/>
        <c:crossAx val="75674368"/>
        <c:crosses val="autoZero"/>
        <c:auto val="1"/>
        <c:lblOffset val="100"/>
        <c:baseTimeUnit val="years"/>
      </c:dateAx>
      <c:valAx>
        <c:axId val="75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84864"/>
        <c:axId val="76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84864"/>
        <c:axId val="76354688"/>
      </c:lineChart>
      <c:dateAx>
        <c:axId val="75684864"/>
        <c:scaling>
          <c:orientation val="minMax"/>
        </c:scaling>
        <c:delete val="1"/>
        <c:axPos val="b"/>
        <c:numFmt formatCode="ge" sourceLinked="1"/>
        <c:majorTickMark val="none"/>
        <c:minorTickMark val="none"/>
        <c:tickLblPos val="none"/>
        <c:crossAx val="76354688"/>
        <c:crosses val="autoZero"/>
        <c:auto val="1"/>
        <c:lblOffset val="100"/>
        <c:baseTimeUnit val="years"/>
      </c:dateAx>
      <c:valAx>
        <c:axId val="76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84896"/>
        <c:axId val="763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84896"/>
        <c:axId val="76395264"/>
      </c:lineChart>
      <c:dateAx>
        <c:axId val="76384896"/>
        <c:scaling>
          <c:orientation val="minMax"/>
        </c:scaling>
        <c:delete val="1"/>
        <c:axPos val="b"/>
        <c:numFmt formatCode="ge" sourceLinked="1"/>
        <c:majorTickMark val="none"/>
        <c:minorTickMark val="none"/>
        <c:tickLblPos val="none"/>
        <c:crossAx val="76395264"/>
        <c:crosses val="autoZero"/>
        <c:auto val="1"/>
        <c:lblOffset val="100"/>
        <c:baseTimeUnit val="years"/>
      </c:dateAx>
      <c:valAx>
        <c:axId val="76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10557.89</c:v>
                </c:pt>
                <c:pt idx="2">
                  <c:v>4130.47</c:v>
                </c:pt>
                <c:pt idx="3">
                  <c:v>5985.57</c:v>
                </c:pt>
                <c:pt idx="4">
                  <c:v>6068.3</c:v>
                </c:pt>
              </c:numCache>
            </c:numRef>
          </c:val>
        </c:ser>
        <c:dLbls>
          <c:showLegendKey val="0"/>
          <c:showVal val="0"/>
          <c:showCatName val="0"/>
          <c:showSerName val="0"/>
          <c:showPercent val="0"/>
          <c:showBubbleSize val="0"/>
        </c:dLbls>
        <c:gapWidth val="150"/>
        <c:axId val="76495104"/>
        <c:axId val="76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76495104"/>
        <c:axId val="76505472"/>
      </c:lineChart>
      <c:dateAx>
        <c:axId val="76495104"/>
        <c:scaling>
          <c:orientation val="minMax"/>
        </c:scaling>
        <c:delete val="1"/>
        <c:axPos val="b"/>
        <c:numFmt formatCode="ge" sourceLinked="1"/>
        <c:majorTickMark val="none"/>
        <c:minorTickMark val="none"/>
        <c:tickLblPos val="none"/>
        <c:crossAx val="76505472"/>
        <c:crosses val="autoZero"/>
        <c:auto val="1"/>
        <c:lblOffset val="100"/>
        <c:baseTimeUnit val="years"/>
      </c:dateAx>
      <c:valAx>
        <c:axId val="76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9.7899999999999991</c:v>
                </c:pt>
                <c:pt idx="2">
                  <c:v>17.739999999999998</c:v>
                </c:pt>
                <c:pt idx="3">
                  <c:v>18.37</c:v>
                </c:pt>
                <c:pt idx="4">
                  <c:v>18.29</c:v>
                </c:pt>
              </c:numCache>
            </c:numRef>
          </c:val>
        </c:ser>
        <c:dLbls>
          <c:showLegendKey val="0"/>
          <c:showVal val="0"/>
          <c:showCatName val="0"/>
          <c:showSerName val="0"/>
          <c:showPercent val="0"/>
          <c:showBubbleSize val="0"/>
        </c:dLbls>
        <c:gapWidth val="150"/>
        <c:axId val="76535296"/>
        <c:axId val="76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76535296"/>
        <c:axId val="76537216"/>
      </c:lineChart>
      <c:dateAx>
        <c:axId val="76535296"/>
        <c:scaling>
          <c:orientation val="minMax"/>
        </c:scaling>
        <c:delete val="1"/>
        <c:axPos val="b"/>
        <c:numFmt formatCode="ge" sourceLinked="1"/>
        <c:majorTickMark val="none"/>
        <c:minorTickMark val="none"/>
        <c:tickLblPos val="none"/>
        <c:crossAx val="76537216"/>
        <c:crosses val="autoZero"/>
        <c:auto val="1"/>
        <c:lblOffset val="100"/>
        <c:baseTimeUnit val="years"/>
      </c:dateAx>
      <c:valAx>
        <c:axId val="76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1641.75</c:v>
                </c:pt>
                <c:pt idx="2">
                  <c:v>953.91</c:v>
                </c:pt>
                <c:pt idx="3">
                  <c:v>907.22</c:v>
                </c:pt>
                <c:pt idx="4">
                  <c:v>922.78</c:v>
                </c:pt>
              </c:numCache>
            </c:numRef>
          </c:val>
        </c:ser>
        <c:dLbls>
          <c:showLegendKey val="0"/>
          <c:showVal val="0"/>
          <c:showCatName val="0"/>
          <c:showSerName val="0"/>
          <c:showPercent val="0"/>
          <c:showBubbleSize val="0"/>
        </c:dLbls>
        <c:gapWidth val="150"/>
        <c:axId val="77939456"/>
        <c:axId val="779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77939456"/>
        <c:axId val="77941376"/>
      </c:lineChart>
      <c:dateAx>
        <c:axId val="77939456"/>
        <c:scaling>
          <c:orientation val="minMax"/>
        </c:scaling>
        <c:delete val="1"/>
        <c:axPos val="b"/>
        <c:numFmt formatCode="ge" sourceLinked="1"/>
        <c:majorTickMark val="none"/>
        <c:minorTickMark val="none"/>
        <c:tickLblPos val="none"/>
        <c:crossAx val="77941376"/>
        <c:crosses val="autoZero"/>
        <c:auto val="1"/>
        <c:lblOffset val="100"/>
        <c:baseTimeUnit val="years"/>
      </c:dateAx>
      <c:valAx>
        <c:axId val="779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4"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101037</v>
      </c>
      <c r="AM8" s="47"/>
      <c r="AN8" s="47"/>
      <c r="AO8" s="47"/>
      <c r="AP8" s="47"/>
      <c r="AQ8" s="47"/>
      <c r="AR8" s="47"/>
      <c r="AS8" s="47"/>
      <c r="AT8" s="43">
        <f>データ!S6</f>
        <v>533.1</v>
      </c>
      <c r="AU8" s="43"/>
      <c r="AV8" s="43"/>
      <c r="AW8" s="43"/>
      <c r="AX8" s="43"/>
      <c r="AY8" s="43"/>
      <c r="AZ8" s="43"/>
      <c r="BA8" s="43"/>
      <c r="BB8" s="43">
        <f>データ!T6</f>
        <v>189.53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0.03</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32</v>
      </c>
      <c r="AM10" s="47"/>
      <c r="AN10" s="47"/>
      <c r="AO10" s="47"/>
      <c r="AP10" s="47"/>
      <c r="AQ10" s="47"/>
      <c r="AR10" s="47"/>
      <c r="AS10" s="47"/>
      <c r="AT10" s="43">
        <f>データ!V6</f>
        <v>0.02</v>
      </c>
      <c r="AU10" s="43"/>
      <c r="AV10" s="43"/>
      <c r="AW10" s="43"/>
      <c r="AX10" s="43"/>
      <c r="AY10" s="43"/>
      <c r="AZ10" s="43"/>
      <c r="BA10" s="43"/>
      <c r="BB10" s="43">
        <f>データ!W6</f>
        <v>1600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30</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36</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152064</v>
      </c>
      <c r="D6" s="31">
        <f t="shared" si="3"/>
        <v>47</v>
      </c>
      <c r="E6" s="31">
        <f t="shared" si="3"/>
        <v>17</v>
      </c>
      <c r="F6" s="31">
        <f t="shared" si="3"/>
        <v>9</v>
      </c>
      <c r="G6" s="31">
        <f t="shared" si="3"/>
        <v>0</v>
      </c>
      <c r="H6" s="31" t="str">
        <f t="shared" si="3"/>
        <v>新潟県　新発田市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0.03</v>
      </c>
      <c r="P6" s="32">
        <f t="shared" si="3"/>
        <v>100</v>
      </c>
      <c r="Q6" s="32">
        <f t="shared" si="3"/>
        <v>2980</v>
      </c>
      <c r="R6" s="32">
        <f t="shared" si="3"/>
        <v>101037</v>
      </c>
      <c r="S6" s="32">
        <f t="shared" si="3"/>
        <v>533.1</v>
      </c>
      <c r="T6" s="32">
        <f t="shared" si="3"/>
        <v>189.53</v>
      </c>
      <c r="U6" s="32">
        <f t="shared" si="3"/>
        <v>32</v>
      </c>
      <c r="V6" s="32">
        <f t="shared" si="3"/>
        <v>0.02</v>
      </c>
      <c r="W6" s="32">
        <f t="shared" si="3"/>
        <v>1600</v>
      </c>
      <c r="X6" s="33" t="str">
        <f>IF(X7="",NA(),X7)</f>
        <v>-</v>
      </c>
      <c r="Y6" s="33">
        <f t="shared" ref="Y6:AG6" si="4">IF(Y7="",NA(),Y7)</f>
        <v>17.350000000000001</v>
      </c>
      <c r="Z6" s="33">
        <f t="shared" si="4"/>
        <v>100</v>
      </c>
      <c r="AA6" s="33">
        <f t="shared" si="4"/>
        <v>100</v>
      </c>
      <c r="AB6" s="33">
        <f t="shared" si="4"/>
        <v>97.07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f t="shared" ref="BF6:BN6" si="7">IF(BF7="",NA(),BF7)</f>
        <v>10557.89</v>
      </c>
      <c r="BG6" s="33">
        <f t="shared" si="7"/>
        <v>4130.47</v>
      </c>
      <c r="BH6" s="33">
        <f t="shared" si="7"/>
        <v>5985.57</v>
      </c>
      <c r="BI6" s="33">
        <f t="shared" si="7"/>
        <v>6068.3</v>
      </c>
      <c r="BJ6" s="33" t="str">
        <f t="shared" si="7"/>
        <v>-</v>
      </c>
      <c r="BK6" s="33">
        <f t="shared" si="7"/>
        <v>2988.96</v>
      </c>
      <c r="BL6" s="33">
        <f t="shared" si="7"/>
        <v>3055.24</v>
      </c>
      <c r="BM6" s="33">
        <f t="shared" si="7"/>
        <v>2574.4699999999998</v>
      </c>
      <c r="BN6" s="33">
        <f t="shared" si="7"/>
        <v>2784</v>
      </c>
      <c r="BO6" s="32" t="str">
        <f>IF(BO7="","",IF(BO7="-","【-】","【"&amp;SUBSTITUTE(TEXT(BO7,"#,##0.00"),"-","△")&amp;"】"))</f>
        <v>【2,665.67】</v>
      </c>
      <c r="BP6" s="33" t="str">
        <f>IF(BP7="",NA(),BP7)</f>
        <v>-</v>
      </c>
      <c r="BQ6" s="33">
        <f t="shared" ref="BQ6:BY6" si="8">IF(BQ7="",NA(),BQ7)</f>
        <v>9.7899999999999991</v>
      </c>
      <c r="BR6" s="33">
        <f t="shared" si="8"/>
        <v>17.739999999999998</v>
      </c>
      <c r="BS6" s="33">
        <f t="shared" si="8"/>
        <v>18.37</v>
      </c>
      <c r="BT6" s="33">
        <f t="shared" si="8"/>
        <v>18.29</v>
      </c>
      <c r="BU6" s="33" t="str">
        <f t="shared" si="8"/>
        <v>-</v>
      </c>
      <c r="BV6" s="33">
        <f t="shared" si="8"/>
        <v>26.99</v>
      </c>
      <c r="BW6" s="33">
        <f t="shared" si="8"/>
        <v>29.25</v>
      </c>
      <c r="BX6" s="33">
        <f t="shared" si="8"/>
        <v>31.04</v>
      </c>
      <c r="BY6" s="33">
        <f t="shared" si="8"/>
        <v>29.21</v>
      </c>
      <c r="BZ6" s="32" t="str">
        <f>IF(BZ7="","",IF(BZ7="-","【-】","【"&amp;SUBSTITUTE(TEXT(BZ7,"#,##0.00"),"-","△")&amp;"】"))</f>
        <v>【30.50】</v>
      </c>
      <c r="CA6" s="33" t="str">
        <f>IF(CA7="",NA(),CA7)</f>
        <v>-</v>
      </c>
      <c r="CB6" s="33">
        <f t="shared" ref="CB6:CJ6" si="9">IF(CB7="",NA(),CB7)</f>
        <v>1641.75</v>
      </c>
      <c r="CC6" s="33">
        <f t="shared" si="9"/>
        <v>953.91</v>
      </c>
      <c r="CD6" s="33">
        <f t="shared" si="9"/>
        <v>907.22</v>
      </c>
      <c r="CE6" s="33">
        <f t="shared" si="9"/>
        <v>922.78</v>
      </c>
      <c r="CF6" s="33" t="str">
        <f t="shared" si="9"/>
        <v>-</v>
      </c>
      <c r="CG6" s="33">
        <f t="shared" si="9"/>
        <v>663.6</v>
      </c>
      <c r="CH6" s="33">
        <f t="shared" si="9"/>
        <v>622.30999999999995</v>
      </c>
      <c r="CI6" s="33">
        <f t="shared" si="9"/>
        <v>589.39</v>
      </c>
      <c r="CJ6" s="33">
        <f t="shared" si="9"/>
        <v>620.01</v>
      </c>
      <c r="CK6" s="32" t="str">
        <f>IF(CK7="","",IF(CK7="-","【-】","【"&amp;SUBSTITUTE(TEXT(CK7,"#,##0.00"),"-","△")&amp;"】"))</f>
        <v>【601.39】</v>
      </c>
      <c r="CL6" s="33" t="str">
        <f>IF(CL7="",NA(),CL7)</f>
        <v>-</v>
      </c>
      <c r="CM6" s="33" t="str">
        <f t="shared" ref="CM6:CU6" si="10">IF(CM7="",NA(),CM7)</f>
        <v>-</v>
      </c>
      <c r="CN6" s="33" t="str">
        <f t="shared" si="10"/>
        <v>-</v>
      </c>
      <c r="CO6" s="33" t="str">
        <f t="shared" si="10"/>
        <v>-</v>
      </c>
      <c r="CP6" s="33" t="str">
        <f t="shared" si="10"/>
        <v>-</v>
      </c>
      <c r="CQ6" s="33" t="str">
        <f t="shared" si="10"/>
        <v>-</v>
      </c>
      <c r="CR6" s="33">
        <f t="shared" si="10"/>
        <v>38.97</v>
      </c>
      <c r="CS6" s="33">
        <f t="shared" si="10"/>
        <v>39.119999999999997</v>
      </c>
      <c r="CT6" s="33">
        <f t="shared" si="10"/>
        <v>41.24</v>
      </c>
      <c r="CU6" s="33">
        <f t="shared" si="10"/>
        <v>43.1</v>
      </c>
      <c r="CV6" s="32" t="str">
        <f>IF(CV7="","",IF(CV7="-","【-】","【"&amp;SUBSTITUTE(TEXT(CV7,"#,##0.00"),"-","△")&amp;"】"))</f>
        <v>【39.88】</v>
      </c>
      <c r="CW6" s="33" t="str">
        <f>IF(CW7="",NA(),CW7)</f>
        <v>-</v>
      </c>
      <c r="CX6" s="33">
        <f t="shared" ref="CX6:DF6" si="11">IF(CX7="",NA(),CX7)</f>
        <v>55.17</v>
      </c>
      <c r="CY6" s="33">
        <f t="shared" si="11"/>
        <v>55.17</v>
      </c>
      <c r="CZ6" s="33">
        <f t="shared" si="11"/>
        <v>67.650000000000006</v>
      </c>
      <c r="DA6" s="33">
        <f t="shared" si="11"/>
        <v>68.75</v>
      </c>
      <c r="DB6" s="33" t="str">
        <f t="shared" si="11"/>
        <v>-</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2">
        <f t="shared" si="14"/>
        <v>0</v>
      </c>
      <c r="EK6" s="32">
        <f t="shared" si="14"/>
        <v>0</v>
      </c>
      <c r="EL6" s="32">
        <f t="shared" si="14"/>
        <v>0</v>
      </c>
      <c r="EM6" s="32">
        <f t="shared" si="14"/>
        <v>0</v>
      </c>
      <c r="EN6" s="32" t="str">
        <f>IF(EN7="","",IF(EN7="-","【-】","【"&amp;SUBSTITUTE(TEXT(EN7,"#,##0.00"),"-","△")&amp;"】"))</f>
        <v>【0.01】</v>
      </c>
    </row>
    <row r="7" spans="1:144" s="34" customFormat="1">
      <c r="A7" s="26"/>
      <c r="B7" s="35">
        <v>2014</v>
      </c>
      <c r="C7" s="35">
        <v>152064</v>
      </c>
      <c r="D7" s="35">
        <v>47</v>
      </c>
      <c r="E7" s="35">
        <v>17</v>
      </c>
      <c r="F7" s="35">
        <v>9</v>
      </c>
      <c r="G7" s="35">
        <v>0</v>
      </c>
      <c r="H7" s="35" t="s">
        <v>96</v>
      </c>
      <c r="I7" s="35" t="s">
        <v>97</v>
      </c>
      <c r="J7" s="35" t="s">
        <v>98</v>
      </c>
      <c r="K7" s="35" t="s">
        <v>99</v>
      </c>
      <c r="L7" s="35" t="s">
        <v>100</v>
      </c>
      <c r="M7" s="36" t="s">
        <v>101</v>
      </c>
      <c r="N7" s="36" t="s">
        <v>102</v>
      </c>
      <c r="O7" s="36">
        <v>0.03</v>
      </c>
      <c r="P7" s="36">
        <v>100</v>
      </c>
      <c r="Q7" s="36">
        <v>2980</v>
      </c>
      <c r="R7" s="36">
        <v>101037</v>
      </c>
      <c r="S7" s="36">
        <v>533.1</v>
      </c>
      <c r="T7" s="36">
        <v>189.53</v>
      </c>
      <c r="U7" s="36">
        <v>32</v>
      </c>
      <c r="V7" s="36">
        <v>0.02</v>
      </c>
      <c r="W7" s="36">
        <v>1600</v>
      </c>
      <c r="X7" s="36" t="s">
        <v>101</v>
      </c>
      <c r="Y7" s="36">
        <v>17.350000000000001</v>
      </c>
      <c r="Z7" s="36">
        <v>100</v>
      </c>
      <c r="AA7" s="36">
        <v>100</v>
      </c>
      <c r="AB7" s="36">
        <v>97.07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10557.89</v>
      </c>
      <c r="BG7" s="36">
        <v>4130.47</v>
      </c>
      <c r="BH7" s="36">
        <v>5985.57</v>
      </c>
      <c r="BI7" s="36">
        <v>6068.3</v>
      </c>
      <c r="BJ7" s="36" t="s">
        <v>101</v>
      </c>
      <c r="BK7" s="36">
        <v>2988.96</v>
      </c>
      <c r="BL7" s="36">
        <v>3055.24</v>
      </c>
      <c r="BM7" s="36">
        <v>2574.4699999999998</v>
      </c>
      <c r="BN7" s="36">
        <v>2784</v>
      </c>
      <c r="BO7" s="36">
        <v>2665.67</v>
      </c>
      <c r="BP7" s="36" t="s">
        <v>101</v>
      </c>
      <c r="BQ7" s="36">
        <v>9.7899999999999991</v>
      </c>
      <c r="BR7" s="36">
        <v>17.739999999999998</v>
      </c>
      <c r="BS7" s="36">
        <v>18.37</v>
      </c>
      <c r="BT7" s="36">
        <v>18.29</v>
      </c>
      <c r="BU7" s="36" t="s">
        <v>101</v>
      </c>
      <c r="BV7" s="36">
        <v>26.99</v>
      </c>
      <c r="BW7" s="36">
        <v>29.25</v>
      </c>
      <c r="BX7" s="36">
        <v>31.04</v>
      </c>
      <c r="BY7" s="36">
        <v>29.21</v>
      </c>
      <c r="BZ7" s="36">
        <v>30.5</v>
      </c>
      <c r="CA7" s="36" t="s">
        <v>101</v>
      </c>
      <c r="CB7" s="36">
        <v>1641.75</v>
      </c>
      <c r="CC7" s="36">
        <v>953.91</v>
      </c>
      <c r="CD7" s="36">
        <v>907.22</v>
      </c>
      <c r="CE7" s="36">
        <v>922.78</v>
      </c>
      <c r="CF7" s="36" t="s">
        <v>101</v>
      </c>
      <c r="CG7" s="36">
        <v>663.6</v>
      </c>
      <c r="CH7" s="36">
        <v>622.30999999999995</v>
      </c>
      <c r="CI7" s="36">
        <v>589.39</v>
      </c>
      <c r="CJ7" s="36">
        <v>620.01</v>
      </c>
      <c r="CK7" s="36">
        <v>601.39</v>
      </c>
      <c r="CL7" s="36" t="s">
        <v>101</v>
      </c>
      <c r="CM7" s="36" t="s">
        <v>101</v>
      </c>
      <c r="CN7" s="36" t="s">
        <v>101</v>
      </c>
      <c r="CO7" s="36" t="s">
        <v>101</v>
      </c>
      <c r="CP7" s="36" t="s">
        <v>101</v>
      </c>
      <c r="CQ7" s="36" t="s">
        <v>101</v>
      </c>
      <c r="CR7" s="36">
        <v>38.97</v>
      </c>
      <c r="CS7" s="36">
        <v>39.119999999999997</v>
      </c>
      <c r="CT7" s="36">
        <v>41.24</v>
      </c>
      <c r="CU7" s="36">
        <v>43.1</v>
      </c>
      <c r="CV7" s="36">
        <v>39.880000000000003</v>
      </c>
      <c r="CW7" s="36" t="s">
        <v>101</v>
      </c>
      <c r="CX7" s="36">
        <v>55.17</v>
      </c>
      <c r="CY7" s="36">
        <v>55.17</v>
      </c>
      <c r="CZ7" s="36">
        <v>67.650000000000006</v>
      </c>
      <c r="DA7" s="36">
        <v>68.75</v>
      </c>
      <c r="DB7" s="36" t="s">
        <v>101</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2016-03-21T23:57:37Z</cp:lastPrinted>
  <dcterms:created xsi:type="dcterms:W3CDTF">2016-02-03T09:22:45Z</dcterms:created>
  <dcterms:modified xsi:type="dcterms:W3CDTF">2016-03-21T23:57:38Z</dcterms:modified>
  <cp:category/>
</cp:coreProperties>
</file>