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hibatasvfl\下水道課\企業会計係\19_通知・調査・報告\02 調査・回答・報告\●平成30年度\310122 公営企業に係る「経営比較分析表」（平成29年度決算）の分析等について(照会)\報告\"/>
    </mc:Choice>
  </mc:AlternateContent>
  <workbookProtection workbookAlgorithmName="SHA-512" workbookHashValue="n97eLPVM8vqegd1i9tstDZnGyCZJ7GSTmbGolZBZb+0uVeAAy2qw7zJYEV+8y/Bp8yLenrAdJTZqjETE94BatA==" workbookSaltValue="+DeC6hNAFVAkc4QyO1w5f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<sst xmlns="http://schemas.openxmlformats.org/spreadsheetml/2006/main" count="245" uniqueCount="125">
  <si>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</si>
  <si>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</si>
  <si>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</si>
  <si>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</si>
  <si>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</si>
  <si>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</si>
  <si>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</si>
  <si>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</si>
  <si>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</si>
  <si>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</si>
  <si>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</si>
  <si>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</si>
  <si>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</si>
  <si>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</si>
  <si>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</si>
  <si>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</si>
  <si>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</si>
  <si>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</si>
  <si>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</si>
  <si>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</si>
  <si>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</si>
  <si>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</si>
  <si>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</si>
  <si>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</si>
  <si>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</si>
  <si>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</si>
  <si>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</si>
  <si>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</si>
  <si>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</si>
  <si>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</si>
  <si>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</si>
  <si>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</si>
  <si>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</si>
  <si>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</si>
  <si>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</si>
  <si>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</si>
  <si>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</si>
  <si>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</si>
  <si>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</si>
  <si>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</si>
  <si>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</si>
  <si>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</si>
  <si>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</si>
  <si>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</si>
  <si>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</si>
  <si>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</si>
  <si>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</si>
  <si>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</si>
  <si>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</si>
  <si>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</si>
  <si>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</si>
  <si>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</si>
  <si>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</si>
  <si>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</si>
  <si>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</si>
  <si>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</si>
  <si>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</si>
  <si>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</si>
  <si>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</si>
  <si>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</si>
  <si>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</si>
  <si>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</si>
  <si>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</si>
  <si>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</si>
  <si>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</si>
  <si>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</si>
  <si>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</si>
  <si>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</si>
  <si>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</si>
  <si>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</si>
  <si>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</si>
  <si>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</si>
  <si>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</si>
  <si>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</si>
  <si>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</si>
  <si>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</si>
  <si>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</si>
  <si>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</si>
  <si>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</si>
  <si>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</si>
  <si>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</si>
  <si>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</si>
  <si>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</si>
  <si>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</si>
  <si>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</si>
  <si>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</si>
  <si>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</si>
  <si>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</si>
  <si>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</si>
  <si>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</si>
  <si>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</si>
  <si>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</si>
  <si>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</si>
  <si>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</si>
  <si>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</si>
  <si>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</si>
  <si>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</si>
  <si>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</si>
  <si>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</si>
  <si>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</si>
  <si>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</si>
  <si>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</si>
  <si>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</si>
  <si>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</si>
  <si>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</si>
  <si>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</si>
  <si>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</si>
  <si>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</si>
  <si>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</si>
  <si>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</si>
  <si>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</si>
  <si>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</si>
  <si>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</si>
  <si>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</si>
  <si>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</si>
  <si>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</si>
  <si>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</si>
  <si>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</si>
  <si>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</si>
  <si>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</si>
  <si>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</si>
  <si>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</si>
  <si>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平成23年度から供用開始しており、新しい施設のため、現在のところ老朽化の問題は見られません。
　管渠については、平成21年に敷設しており、法定耐用年数が50年のため、平成71年頃に耐用年数を迎える予定です。
　小規模集合排水処理事業については、現在のところ長寿命化計画の策定は予定していません。</t>
    <phoneticPr fontId="4"/>
  </si>
  <si>
    <t xml:space="preserve">　新発田市の小規模集合排水処理事業は、処理区域が非常に狭く対象戸数が限られてること、当該地区が農村部で排水に不便さを感じない世帯が多く、新規の接続につながらないため、使用料収入が伸び悩んでいます。自主財源により維持管理費を賄うことができず、起債元利償還金も含めた収支不足部分を繰入金により措置することで、収支均衡としているのが現状です。
　「収益的収支比率」は、整備事業に要した起債元金の償還額が増えたことにより、前年に比べ減少しました。
　「企業債残高対事業規模比率」は、地方債残高、使用料収入共に前年とほぼ変わらなかったことから横ばいで推移したものの、類似団体と比べると高い水準となりました。
　「経費回収率」と「汚水処理原価」は平成24年度以降大きく変動していませんが、使用料収入が微増に留まり、地方債償還が増加したことにより前年より状況が悪化しました。類似団体と比較すると、「経費回収率」が低く、「汚水処理原価」は高くなっています。
　「水洗化率」は、平成28年度に80％を超えましたが、今後も地域の協力も得ながら、更なる水洗化率の向上を図る必要があります。
</t>
    <rPh sb="83" eb="85">
      <t>シヨウ</t>
    </rPh>
    <rPh sb="85" eb="86">
      <t>リョウ</t>
    </rPh>
    <phoneticPr fontId="4"/>
  </si>
  <si>
    <t xml:space="preserve">　小規模集合排水という事業自体の特性上、「水洗化率」が100％になっても「経費回収率」はさほど向上しないと考えられます。「経費回収率」については、建設に係る起債の償還が平成54年に完了する予定で、資本費がなくなったとしても50～60％にとどまる見込みで、実際には更新に係る費用も出てくることから、更新のスケジュールを計画的に組むことで、将来的には類似団体の平均値である30％台を目指したいと考えます。
　また、人口減少や節水型機器の普及により、使用料の大幅な増収が見込めないため、効率的な運営による費用の削減を行うことが必要と考えています。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</si>
</sst>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70C-4E09-8771-0C85B2C7A5BD}"/>
            </c:ext>
          </c:extLst>
        </c:ser>
        <c:dLbls>
          <c:showLegendKey val="0"/>
          <c:showVal val="0"/>
          <c:showCatName val="0"/>
          <c:showSerName val="0"/>
          <c:showPercent val="0"/>
          <c:showBubbleSize val="0"/>
        </c:dLbls>
        <c:gapWidth val="150"/>
        <c:axId val="141186728"/>
        <c:axId val="14041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0.51</c:v>
                </c:pt>
                <c:pt idx="3">
                  <c:v>0</c:v>
                </c:pt>
                <c:pt idx="4">
                  <c:v>0</c:v>
                </c:pt>
              </c:numCache>
            </c:numRef>
          </c:val>
          <c:smooth val="0"/>
          <c:extLst xmlns:c16r2="http://schemas.microsoft.com/office/drawing/2015/06/chart">
            <c:ext xmlns:c16="http://schemas.microsoft.com/office/drawing/2014/chart" uri="{C3380CC4-5D6E-409C-BE32-E72D297353CC}">
              <c16:uniqueId val="{00000001-770C-4E09-8771-0C85B2C7A5BD}"/>
            </c:ext>
          </c:extLst>
        </c:ser>
        <c:dLbls>
          <c:showLegendKey val="0"/>
          <c:showVal val="0"/>
          <c:showCatName val="0"/>
          <c:showSerName val="0"/>
          <c:showPercent val="0"/>
          <c:showBubbleSize val="0"/>
        </c:dLbls>
        <c:marker val="1"/>
        <c:smooth val="0"/>
        <c:axId val="141186728"/>
        <c:axId val="140413008"/>
      </c:lineChart>
      <c:dateAx>
        <c:axId val="141186728"/>
        <c:scaling>
          <c:orientation val="minMax"/>
        </c:scaling>
        <c:delete val="1"/>
        <c:axPos val="b"/>
        <c:numFmt formatCode="ge" sourceLinked="1"/>
        <c:majorTickMark val="none"/>
        <c:minorTickMark val="none"/>
        <c:tickLblPos val="none"/>
        <c:crossAx val="140413008"/>
        <c:crosses val="autoZero"/>
        <c:auto val="1"/>
        <c:lblOffset val="100"/>
        <c:baseTimeUnit val="years"/>
      </c:dateAx>
      <c:valAx>
        <c:axId val="14041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8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C99-44CA-AE58-D334F45645C7}"/>
            </c:ext>
          </c:extLst>
        </c:ser>
        <c:dLbls>
          <c:showLegendKey val="0"/>
          <c:showVal val="0"/>
          <c:showCatName val="0"/>
          <c:showSerName val="0"/>
          <c:showPercent val="0"/>
          <c:showBubbleSize val="0"/>
        </c:dLbls>
        <c:gapWidth val="150"/>
        <c:axId val="142638000"/>
        <c:axId val="142638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41.24</c:v>
                </c:pt>
                <c:pt idx="1">
                  <c:v>43.1</c:v>
                </c:pt>
                <c:pt idx="2">
                  <c:v>40.96</c:v>
                </c:pt>
                <c:pt idx="3">
                  <c:v>39.450000000000003</c:v>
                </c:pt>
                <c:pt idx="4">
                  <c:v>39.15</c:v>
                </c:pt>
              </c:numCache>
            </c:numRef>
          </c:val>
          <c:smooth val="0"/>
          <c:extLst xmlns:c16r2="http://schemas.microsoft.com/office/drawing/2015/06/chart">
            <c:ext xmlns:c16="http://schemas.microsoft.com/office/drawing/2014/chart" uri="{C3380CC4-5D6E-409C-BE32-E72D297353CC}">
              <c16:uniqueId val="{00000001-9C99-44CA-AE58-D334F45645C7}"/>
            </c:ext>
          </c:extLst>
        </c:ser>
        <c:dLbls>
          <c:showLegendKey val="0"/>
          <c:showVal val="0"/>
          <c:showCatName val="0"/>
          <c:showSerName val="0"/>
          <c:showPercent val="0"/>
          <c:showBubbleSize val="0"/>
        </c:dLbls>
        <c:marker val="1"/>
        <c:smooth val="0"/>
        <c:axId val="142638000"/>
        <c:axId val="142638392"/>
      </c:lineChart>
      <c:dateAx>
        <c:axId val="142638000"/>
        <c:scaling>
          <c:orientation val="minMax"/>
        </c:scaling>
        <c:delete val="1"/>
        <c:axPos val="b"/>
        <c:numFmt formatCode="ge" sourceLinked="1"/>
        <c:majorTickMark val="none"/>
        <c:minorTickMark val="none"/>
        <c:tickLblPos val="none"/>
        <c:crossAx val="142638392"/>
        <c:crosses val="autoZero"/>
        <c:auto val="1"/>
        <c:lblOffset val="100"/>
        <c:baseTimeUnit val="years"/>
      </c:dateAx>
      <c:valAx>
        <c:axId val="142638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3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67.650000000000006</c:v>
                </c:pt>
                <c:pt idx="1">
                  <c:v>68.75</c:v>
                </c:pt>
                <c:pt idx="2">
                  <c:v>72.73</c:v>
                </c:pt>
                <c:pt idx="3">
                  <c:v>81.25</c:v>
                </c:pt>
                <c:pt idx="4">
                  <c:v>83.87</c:v>
                </c:pt>
              </c:numCache>
            </c:numRef>
          </c:val>
          <c:extLst xmlns:c16r2="http://schemas.microsoft.com/office/drawing/2015/06/chart">
            <c:ext xmlns:c16="http://schemas.microsoft.com/office/drawing/2014/chart" uri="{C3380CC4-5D6E-409C-BE32-E72D297353CC}">
              <c16:uniqueId val="{00000000-243C-4F60-B993-A38E0C4D13F5}"/>
            </c:ext>
          </c:extLst>
        </c:ser>
        <c:dLbls>
          <c:showLegendKey val="0"/>
          <c:showVal val="0"/>
          <c:showCatName val="0"/>
          <c:showSerName val="0"/>
          <c:showPercent val="0"/>
          <c:showBubbleSize val="0"/>
        </c:dLbls>
        <c:gapWidth val="150"/>
        <c:axId val="142570112"/>
        <c:axId val="14257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88.34</c:v>
                </c:pt>
                <c:pt idx="1">
                  <c:v>88.02</c:v>
                </c:pt>
                <c:pt idx="2">
                  <c:v>90.64</c:v>
                </c:pt>
                <c:pt idx="3">
                  <c:v>90.48</c:v>
                </c:pt>
                <c:pt idx="4">
                  <c:v>89.54</c:v>
                </c:pt>
              </c:numCache>
            </c:numRef>
          </c:val>
          <c:smooth val="0"/>
          <c:extLst xmlns:c16r2="http://schemas.microsoft.com/office/drawing/2015/06/chart">
            <c:ext xmlns:c16="http://schemas.microsoft.com/office/drawing/2014/chart" uri="{C3380CC4-5D6E-409C-BE32-E72D297353CC}">
              <c16:uniqueId val="{00000001-243C-4F60-B993-A38E0C4D13F5}"/>
            </c:ext>
          </c:extLst>
        </c:ser>
        <c:dLbls>
          <c:showLegendKey val="0"/>
          <c:showVal val="0"/>
          <c:showCatName val="0"/>
          <c:showSerName val="0"/>
          <c:showPercent val="0"/>
          <c:showBubbleSize val="0"/>
        </c:dLbls>
        <c:marker val="1"/>
        <c:smooth val="0"/>
        <c:axId val="142570112"/>
        <c:axId val="142570504"/>
      </c:lineChart>
      <c:dateAx>
        <c:axId val="142570112"/>
        <c:scaling>
          <c:orientation val="minMax"/>
        </c:scaling>
        <c:delete val="1"/>
        <c:axPos val="b"/>
        <c:numFmt formatCode="ge" sourceLinked="1"/>
        <c:majorTickMark val="none"/>
        <c:minorTickMark val="none"/>
        <c:tickLblPos val="none"/>
        <c:crossAx val="142570504"/>
        <c:crosses val="autoZero"/>
        <c:auto val="1"/>
        <c:lblOffset val="100"/>
        <c:baseTimeUnit val="years"/>
      </c:dateAx>
      <c:valAx>
        <c:axId val="14257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57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100</c:v>
                </c:pt>
                <c:pt idx="1">
                  <c:v>97.07</c:v>
                </c:pt>
                <c:pt idx="2">
                  <c:v>97.01</c:v>
                </c:pt>
                <c:pt idx="3">
                  <c:v>86.04</c:v>
                </c:pt>
                <c:pt idx="4">
                  <c:v>83.48</c:v>
                </c:pt>
              </c:numCache>
            </c:numRef>
          </c:val>
          <c:extLst xmlns:c16r2="http://schemas.microsoft.com/office/drawing/2015/06/chart">
            <c:ext xmlns:c16="http://schemas.microsoft.com/office/drawing/2014/chart" uri="{C3380CC4-5D6E-409C-BE32-E72D297353CC}">
              <c16:uniqueId val="{00000000-5580-41CA-BDB3-4BE6EE53763B}"/>
            </c:ext>
          </c:extLst>
        </c:ser>
        <c:dLbls>
          <c:showLegendKey val="0"/>
          <c:showVal val="0"/>
          <c:showCatName val="0"/>
          <c:showSerName val="0"/>
          <c:showPercent val="0"/>
          <c:showBubbleSize val="0"/>
        </c:dLbls>
        <c:gapWidth val="150"/>
        <c:axId val="142383008"/>
        <c:axId val="1423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580-41CA-BDB3-4BE6EE53763B}"/>
            </c:ext>
          </c:extLst>
        </c:ser>
        <c:dLbls>
          <c:showLegendKey val="0"/>
          <c:showVal val="0"/>
          <c:showCatName val="0"/>
          <c:showSerName val="0"/>
          <c:showPercent val="0"/>
          <c:showBubbleSize val="0"/>
        </c:dLbls>
        <c:marker val="1"/>
        <c:smooth val="0"/>
        <c:axId val="142383008"/>
        <c:axId val="142387488"/>
      </c:lineChart>
      <c:dateAx>
        <c:axId val="142383008"/>
        <c:scaling>
          <c:orientation val="minMax"/>
        </c:scaling>
        <c:delete val="1"/>
        <c:axPos val="b"/>
        <c:numFmt formatCode="ge" sourceLinked="1"/>
        <c:majorTickMark val="none"/>
        <c:minorTickMark val="none"/>
        <c:tickLblPos val="none"/>
        <c:crossAx val="142387488"/>
        <c:crosses val="autoZero"/>
        <c:auto val="1"/>
        <c:lblOffset val="100"/>
        <c:baseTimeUnit val="years"/>
      </c:dateAx>
      <c:valAx>
        <c:axId val="14238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38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CAE-455C-8556-7101883545A4}"/>
            </c:ext>
          </c:extLst>
        </c:ser>
        <c:dLbls>
          <c:showLegendKey val="0"/>
          <c:showVal val="0"/>
          <c:showCatName val="0"/>
          <c:showSerName val="0"/>
          <c:showPercent val="0"/>
          <c:showBubbleSize val="0"/>
        </c:dLbls>
        <c:gapWidth val="150"/>
        <c:axId val="142494800"/>
        <c:axId val="14249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CAE-455C-8556-7101883545A4}"/>
            </c:ext>
          </c:extLst>
        </c:ser>
        <c:dLbls>
          <c:showLegendKey val="0"/>
          <c:showVal val="0"/>
          <c:showCatName val="0"/>
          <c:showSerName val="0"/>
          <c:showPercent val="0"/>
          <c:showBubbleSize val="0"/>
        </c:dLbls>
        <c:marker val="1"/>
        <c:smooth val="0"/>
        <c:axId val="142494800"/>
        <c:axId val="142495184"/>
      </c:lineChart>
      <c:dateAx>
        <c:axId val="142494800"/>
        <c:scaling>
          <c:orientation val="minMax"/>
        </c:scaling>
        <c:delete val="1"/>
        <c:axPos val="b"/>
        <c:numFmt formatCode="ge" sourceLinked="1"/>
        <c:majorTickMark val="none"/>
        <c:minorTickMark val="none"/>
        <c:tickLblPos val="none"/>
        <c:crossAx val="142495184"/>
        <c:crosses val="autoZero"/>
        <c:auto val="1"/>
        <c:lblOffset val="100"/>
        <c:baseTimeUnit val="years"/>
      </c:dateAx>
      <c:valAx>
        <c:axId val="14249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49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34F-47F4-A5B8-47B678F54E3E}"/>
            </c:ext>
          </c:extLst>
        </c:ser>
        <c:dLbls>
          <c:showLegendKey val="0"/>
          <c:showVal val="0"/>
          <c:showCatName val="0"/>
          <c:showSerName val="0"/>
          <c:showPercent val="0"/>
          <c:showBubbleSize val="0"/>
        </c:dLbls>
        <c:gapWidth val="150"/>
        <c:axId val="142759352"/>
        <c:axId val="14275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34F-47F4-A5B8-47B678F54E3E}"/>
            </c:ext>
          </c:extLst>
        </c:ser>
        <c:dLbls>
          <c:showLegendKey val="0"/>
          <c:showVal val="0"/>
          <c:showCatName val="0"/>
          <c:showSerName val="0"/>
          <c:showPercent val="0"/>
          <c:showBubbleSize val="0"/>
        </c:dLbls>
        <c:marker val="1"/>
        <c:smooth val="0"/>
        <c:axId val="142759352"/>
        <c:axId val="142759736"/>
      </c:lineChart>
      <c:dateAx>
        <c:axId val="142759352"/>
        <c:scaling>
          <c:orientation val="minMax"/>
        </c:scaling>
        <c:delete val="1"/>
        <c:axPos val="b"/>
        <c:numFmt formatCode="ge" sourceLinked="1"/>
        <c:majorTickMark val="none"/>
        <c:minorTickMark val="none"/>
        <c:tickLblPos val="none"/>
        <c:crossAx val="142759736"/>
        <c:crosses val="autoZero"/>
        <c:auto val="1"/>
        <c:lblOffset val="100"/>
        <c:baseTimeUnit val="years"/>
      </c:dateAx>
      <c:valAx>
        <c:axId val="14275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759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E17-4174-A5A5-54B69115F118}"/>
            </c:ext>
          </c:extLst>
        </c:ser>
        <c:dLbls>
          <c:showLegendKey val="0"/>
          <c:showVal val="0"/>
          <c:showCatName val="0"/>
          <c:showSerName val="0"/>
          <c:showPercent val="0"/>
          <c:showBubbleSize val="0"/>
        </c:dLbls>
        <c:gapWidth val="150"/>
        <c:axId val="141102064"/>
        <c:axId val="141102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E17-4174-A5A5-54B69115F118}"/>
            </c:ext>
          </c:extLst>
        </c:ser>
        <c:dLbls>
          <c:showLegendKey val="0"/>
          <c:showVal val="0"/>
          <c:showCatName val="0"/>
          <c:showSerName val="0"/>
          <c:showPercent val="0"/>
          <c:showBubbleSize val="0"/>
        </c:dLbls>
        <c:marker val="1"/>
        <c:smooth val="0"/>
        <c:axId val="141102064"/>
        <c:axId val="141102456"/>
      </c:lineChart>
      <c:dateAx>
        <c:axId val="141102064"/>
        <c:scaling>
          <c:orientation val="minMax"/>
        </c:scaling>
        <c:delete val="1"/>
        <c:axPos val="b"/>
        <c:numFmt formatCode="ge" sourceLinked="1"/>
        <c:majorTickMark val="none"/>
        <c:minorTickMark val="none"/>
        <c:tickLblPos val="none"/>
        <c:crossAx val="141102456"/>
        <c:crosses val="autoZero"/>
        <c:auto val="1"/>
        <c:lblOffset val="100"/>
        <c:baseTimeUnit val="years"/>
      </c:dateAx>
      <c:valAx>
        <c:axId val="141102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02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773-49AB-949E-C1BEE46D4585}"/>
            </c:ext>
          </c:extLst>
        </c:ser>
        <c:dLbls>
          <c:showLegendKey val="0"/>
          <c:showVal val="0"/>
          <c:showCatName val="0"/>
          <c:showSerName val="0"/>
          <c:showPercent val="0"/>
          <c:showBubbleSize val="0"/>
        </c:dLbls>
        <c:gapWidth val="150"/>
        <c:axId val="141103632"/>
        <c:axId val="141104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773-49AB-949E-C1BEE46D4585}"/>
            </c:ext>
          </c:extLst>
        </c:ser>
        <c:dLbls>
          <c:showLegendKey val="0"/>
          <c:showVal val="0"/>
          <c:showCatName val="0"/>
          <c:showSerName val="0"/>
          <c:showPercent val="0"/>
          <c:showBubbleSize val="0"/>
        </c:dLbls>
        <c:marker val="1"/>
        <c:smooth val="0"/>
        <c:axId val="141103632"/>
        <c:axId val="141104024"/>
      </c:lineChart>
      <c:dateAx>
        <c:axId val="141103632"/>
        <c:scaling>
          <c:orientation val="minMax"/>
        </c:scaling>
        <c:delete val="1"/>
        <c:axPos val="b"/>
        <c:numFmt formatCode="ge" sourceLinked="1"/>
        <c:majorTickMark val="none"/>
        <c:minorTickMark val="none"/>
        <c:tickLblPos val="none"/>
        <c:crossAx val="141104024"/>
        <c:crosses val="autoZero"/>
        <c:auto val="1"/>
        <c:lblOffset val="100"/>
        <c:baseTimeUnit val="years"/>
      </c:dateAx>
      <c:valAx>
        <c:axId val="141104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03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5985.57</c:v>
                </c:pt>
                <c:pt idx="1">
                  <c:v>6068.3</c:v>
                </c:pt>
                <c:pt idx="2">
                  <c:v>15173.65</c:v>
                </c:pt>
                <c:pt idx="3">
                  <c:v>4493.54</c:v>
                </c:pt>
                <c:pt idx="4">
                  <c:v>4446.29</c:v>
                </c:pt>
              </c:numCache>
            </c:numRef>
          </c:val>
          <c:extLst xmlns:c16r2="http://schemas.microsoft.com/office/drawing/2015/06/chart">
            <c:ext xmlns:c16="http://schemas.microsoft.com/office/drawing/2014/chart" uri="{C3380CC4-5D6E-409C-BE32-E72D297353CC}">
              <c16:uniqueId val="{00000000-7795-4EFE-BDB2-51251E1DF9C3}"/>
            </c:ext>
          </c:extLst>
        </c:ser>
        <c:dLbls>
          <c:showLegendKey val="0"/>
          <c:showVal val="0"/>
          <c:showCatName val="0"/>
          <c:showSerName val="0"/>
          <c:showPercent val="0"/>
          <c:showBubbleSize val="0"/>
        </c:dLbls>
        <c:gapWidth val="150"/>
        <c:axId val="141105200"/>
        <c:axId val="141105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2574.4699999999998</c:v>
                </c:pt>
                <c:pt idx="1">
                  <c:v>2784</c:v>
                </c:pt>
                <c:pt idx="2">
                  <c:v>3188.44</c:v>
                </c:pt>
                <c:pt idx="3">
                  <c:v>4170.3999999999996</c:v>
                </c:pt>
                <c:pt idx="4">
                  <c:v>2559.94</c:v>
                </c:pt>
              </c:numCache>
            </c:numRef>
          </c:val>
          <c:smooth val="0"/>
          <c:extLst xmlns:c16r2="http://schemas.microsoft.com/office/drawing/2015/06/chart">
            <c:ext xmlns:c16="http://schemas.microsoft.com/office/drawing/2014/chart" uri="{C3380CC4-5D6E-409C-BE32-E72D297353CC}">
              <c16:uniqueId val="{00000001-7795-4EFE-BDB2-51251E1DF9C3}"/>
            </c:ext>
          </c:extLst>
        </c:ser>
        <c:dLbls>
          <c:showLegendKey val="0"/>
          <c:showVal val="0"/>
          <c:showCatName val="0"/>
          <c:showSerName val="0"/>
          <c:showPercent val="0"/>
          <c:showBubbleSize val="0"/>
        </c:dLbls>
        <c:marker val="1"/>
        <c:smooth val="0"/>
        <c:axId val="141105200"/>
        <c:axId val="141105592"/>
      </c:lineChart>
      <c:dateAx>
        <c:axId val="141105200"/>
        <c:scaling>
          <c:orientation val="minMax"/>
        </c:scaling>
        <c:delete val="1"/>
        <c:axPos val="b"/>
        <c:numFmt formatCode="ge" sourceLinked="1"/>
        <c:majorTickMark val="none"/>
        <c:minorTickMark val="none"/>
        <c:tickLblPos val="none"/>
        <c:crossAx val="141105592"/>
        <c:crosses val="autoZero"/>
        <c:auto val="1"/>
        <c:lblOffset val="100"/>
        <c:baseTimeUnit val="years"/>
      </c:dateAx>
      <c:valAx>
        <c:axId val="141105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105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18.37</c:v>
                </c:pt>
                <c:pt idx="1">
                  <c:v>18.29</c:v>
                </c:pt>
                <c:pt idx="2">
                  <c:v>16.579999999999998</c:v>
                </c:pt>
                <c:pt idx="3">
                  <c:v>22.81</c:v>
                </c:pt>
                <c:pt idx="4">
                  <c:v>19.36</c:v>
                </c:pt>
              </c:numCache>
            </c:numRef>
          </c:val>
          <c:extLst xmlns:c16r2="http://schemas.microsoft.com/office/drawing/2015/06/chart">
            <c:ext xmlns:c16="http://schemas.microsoft.com/office/drawing/2014/chart" uri="{C3380CC4-5D6E-409C-BE32-E72D297353CC}">
              <c16:uniqueId val="{00000000-CBBD-4ACA-A6EF-12EA0091EE5A}"/>
            </c:ext>
          </c:extLst>
        </c:ser>
        <c:dLbls>
          <c:showLegendKey val="0"/>
          <c:showVal val="0"/>
          <c:showCatName val="0"/>
          <c:showSerName val="0"/>
          <c:showPercent val="0"/>
          <c:showBubbleSize val="0"/>
        </c:dLbls>
        <c:gapWidth val="150"/>
        <c:axId val="142634864"/>
        <c:axId val="14263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31.04</c:v>
                </c:pt>
                <c:pt idx="1">
                  <c:v>29.21</c:v>
                </c:pt>
                <c:pt idx="2">
                  <c:v>26.47</c:v>
                </c:pt>
                <c:pt idx="3">
                  <c:v>32.14</c:v>
                </c:pt>
                <c:pt idx="4">
                  <c:v>37.82</c:v>
                </c:pt>
              </c:numCache>
            </c:numRef>
          </c:val>
          <c:smooth val="0"/>
          <c:extLst xmlns:c16r2="http://schemas.microsoft.com/office/drawing/2015/06/chart">
            <c:ext xmlns:c16="http://schemas.microsoft.com/office/drawing/2014/chart" uri="{C3380CC4-5D6E-409C-BE32-E72D297353CC}">
              <c16:uniqueId val="{00000001-CBBD-4ACA-A6EF-12EA0091EE5A}"/>
            </c:ext>
          </c:extLst>
        </c:ser>
        <c:dLbls>
          <c:showLegendKey val="0"/>
          <c:showVal val="0"/>
          <c:showCatName val="0"/>
          <c:showSerName val="0"/>
          <c:showPercent val="0"/>
          <c:showBubbleSize val="0"/>
        </c:dLbls>
        <c:marker val="1"/>
        <c:smooth val="0"/>
        <c:axId val="142634864"/>
        <c:axId val="142635256"/>
      </c:lineChart>
      <c:dateAx>
        <c:axId val="142634864"/>
        <c:scaling>
          <c:orientation val="minMax"/>
        </c:scaling>
        <c:delete val="1"/>
        <c:axPos val="b"/>
        <c:numFmt formatCode="ge" sourceLinked="1"/>
        <c:majorTickMark val="none"/>
        <c:minorTickMark val="none"/>
        <c:tickLblPos val="none"/>
        <c:crossAx val="142635256"/>
        <c:crosses val="autoZero"/>
        <c:auto val="1"/>
        <c:lblOffset val="100"/>
        <c:baseTimeUnit val="years"/>
      </c:dateAx>
      <c:valAx>
        <c:axId val="14263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34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907.22</c:v>
                </c:pt>
                <c:pt idx="1">
                  <c:v>922.78</c:v>
                </c:pt>
                <c:pt idx="2">
                  <c:v>1013.96</c:v>
                </c:pt>
                <c:pt idx="3">
                  <c:v>730.73</c:v>
                </c:pt>
                <c:pt idx="4">
                  <c:v>860.51</c:v>
                </c:pt>
              </c:numCache>
            </c:numRef>
          </c:val>
          <c:extLst xmlns:c16r2="http://schemas.microsoft.com/office/drawing/2015/06/chart">
            <c:ext xmlns:c16="http://schemas.microsoft.com/office/drawing/2014/chart" uri="{C3380CC4-5D6E-409C-BE32-E72D297353CC}">
              <c16:uniqueId val="{00000000-C940-45E5-9B37-106B8737D3BA}"/>
            </c:ext>
          </c:extLst>
        </c:ser>
        <c:dLbls>
          <c:showLegendKey val="0"/>
          <c:showVal val="0"/>
          <c:showCatName val="0"/>
          <c:showSerName val="0"/>
          <c:showPercent val="0"/>
          <c:showBubbleSize val="0"/>
        </c:dLbls>
        <c:gapWidth val="150"/>
        <c:axId val="142636432"/>
        <c:axId val="14263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589.39</c:v>
                </c:pt>
                <c:pt idx="1">
                  <c:v>620.01</c:v>
                </c:pt>
                <c:pt idx="2">
                  <c:v>688.46</c:v>
                </c:pt>
                <c:pt idx="3">
                  <c:v>562.9</c:v>
                </c:pt>
                <c:pt idx="4">
                  <c:v>482.51</c:v>
                </c:pt>
              </c:numCache>
            </c:numRef>
          </c:val>
          <c:smooth val="0"/>
          <c:extLst xmlns:c16r2="http://schemas.microsoft.com/office/drawing/2015/06/chart">
            <c:ext xmlns:c16="http://schemas.microsoft.com/office/drawing/2014/chart" uri="{C3380CC4-5D6E-409C-BE32-E72D297353CC}">
              <c16:uniqueId val="{00000001-C940-45E5-9B37-106B8737D3BA}"/>
            </c:ext>
          </c:extLst>
        </c:ser>
        <c:dLbls>
          <c:showLegendKey val="0"/>
          <c:showVal val="0"/>
          <c:showCatName val="0"/>
          <c:showSerName val="0"/>
          <c:showPercent val="0"/>
          <c:showBubbleSize val="0"/>
        </c:dLbls>
        <c:marker val="1"/>
        <c:smooth val="0"/>
        <c:axId val="142636432"/>
        <c:axId val="142636824"/>
      </c:lineChart>
      <c:dateAx>
        <c:axId val="142636432"/>
        <c:scaling>
          <c:orientation val="minMax"/>
        </c:scaling>
        <c:delete val="1"/>
        <c:axPos val="b"/>
        <c:numFmt formatCode="ge" sourceLinked="1"/>
        <c:majorTickMark val="none"/>
        <c:minorTickMark val="none"/>
        <c:tickLblPos val="none"/>
        <c:crossAx val="142636824"/>
        <c:crosses val="autoZero"/>
        <c:auto val="1"/>
        <c:lblOffset val="100"/>
        <c:baseTimeUnit val="years"/>
      </c:dateAx>
      <c:valAx>
        <c:axId val="142636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636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C25" zoomScale="80" zoomScaleNormal="80" workbookViewId="0">
      <selection activeCell="C56" sqref="C56:P57"/>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新潟県　新発田市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I3</v>
      </c>
      <c r="X8" s="47"/>
      <c r="Y8" s="47"/>
      <c r="Z8" s="47"/>
      <c r="AA8" s="47"/>
      <c r="AB8" s="47"/>
      <c r="AC8" s="47"/>
      <c r="AD8" s="48" t="str">
        <f>データ!$M$6</f>
        <v>非設置</v>
      </c>
      <c r="AE8" s="48"/>
      <c r="AF8" s="48"/>
      <c r="AG8" s="48"/>
      <c r="AH8" s="48"/>
      <c r="AI8" s="48"/>
      <c r="AJ8" s="48"/>
      <c r="AK8" s="3"/>
      <c r="AL8" s="49">
        <f>データ!S6</f>
        <v>98912</v>
      </c>
      <c r="AM8" s="49"/>
      <c r="AN8" s="49"/>
      <c r="AO8" s="49"/>
      <c r="AP8" s="49"/>
      <c r="AQ8" s="49"/>
      <c r="AR8" s="49"/>
      <c r="AS8" s="49"/>
      <c r="AT8" s="44">
        <f>データ!T6</f>
        <v>533.1</v>
      </c>
      <c r="AU8" s="44"/>
      <c r="AV8" s="44"/>
      <c r="AW8" s="44"/>
      <c r="AX8" s="44"/>
      <c r="AY8" s="44"/>
      <c r="AZ8" s="44"/>
      <c r="BA8" s="44"/>
      <c r="BB8" s="44">
        <f>データ!U6</f>
        <v>185.54</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0.03</v>
      </c>
      <c r="Q10" s="44"/>
      <c r="R10" s="44"/>
      <c r="S10" s="44"/>
      <c r="T10" s="44"/>
      <c r="U10" s="44"/>
      <c r="V10" s="44"/>
      <c r="W10" s="44">
        <f>データ!Q6</f>
        <v>100</v>
      </c>
      <c r="X10" s="44"/>
      <c r="Y10" s="44"/>
      <c r="Z10" s="44"/>
      <c r="AA10" s="44"/>
      <c r="AB10" s="44"/>
      <c r="AC10" s="44"/>
      <c r="AD10" s="49">
        <f>データ!R6</f>
        <v>2980</v>
      </c>
      <c r="AE10" s="49"/>
      <c r="AF10" s="49"/>
      <c r="AG10" s="49"/>
      <c r="AH10" s="49"/>
      <c r="AI10" s="49"/>
      <c r="AJ10" s="49"/>
      <c r="AK10" s="2"/>
      <c r="AL10" s="49">
        <f>データ!V6</f>
        <v>31</v>
      </c>
      <c r="AM10" s="49"/>
      <c r="AN10" s="49"/>
      <c r="AO10" s="49"/>
      <c r="AP10" s="49"/>
      <c r="AQ10" s="49"/>
      <c r="AR10" s="49"/>
      <c r="AS10" s="49"/>
      <c r="AT10" s="44">
        <f>データ!W6</f>
        <v>0.02</v>
      </c>
      <c r="AU10" s="44"/>
      <c r="AV10" s="44"/>
      <c r="AW10" s="44"/>
      <c r="AX10" s="44"/>
      <c r="AY10" s="44"/>
      <c r="AZ10" s="44"/>
      <c r="BA10" s="44"/>
      <c r="BB10" s="44">
        <f>データ!X6</f>
        <v>1550</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123</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122</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55</v>
      </c>
      <c r="N86" s="25" t="s">
        <v>56</v>
      </c>
      <c r="O86" s="25" t="str">
        <f>データ!EO6</f>
        <v>【0.00】</v>
      </c>
    </row>
  </sheetData>
  <sheetProtection algorithmName="SHA-512" hashValue="bvznI1gO+utiGge3bWK13zCU6P0n4xt3dnc4kXw+WuHbSAayyTj7OW19Qwl6eF10saMaDCK0WB/XCPZ5xSbKuw==" saltValue="DVTZ5EDvdu2NLrgja5/jcA=="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152064</v>
      </c>
      <c r="D6" s="32">
        <f t="shared" si="3"/>
        <v>47</v>
      </c>
      <c r="E6" s="32">
        <f t="shared" si="3"/>
        <v>17</v>
      </c>
      <c r="F6" s="32">
        <f t="shared" si="3"/>
        <v>9</v>
      </c>
      <c r="G6" s="32">
        <f t="shared" si="3"/>
        <v>0</v>
      </c>
      <c r="H6" s="32" t="str">
        <f t="shared" si="3"/>
        <v>新潟県　新発田市</v>
      </c>
      <c r="I6" s="32" t="str">
        <f t="shared" si="3"/>
        <v>法非適用</v>
      </c>
      <c r="J6" s="32" t="str">
        <f t="shared" si="3"/>
        <v>下水道事業</v>
      </c>
      <c r="K6" s="32" t="str">
        <f t="shared" si="3"/>
        <v>小規模集合排水処理</v>
      </c>
      <c r="L6" s="32" t="str">
        <f t="shared" si="3"/>
        <v>I3</v>
      </c>
      <c r="M6" s="32" t="str">
        <f t="shared" si="3"/>
        <v>非設置</v>
      </c>
      <c r="N6" s="33" t="str">
        <f t="shared" si="3"/>
        <v>-</v>
      </c>
      <c r="O6" s="33" t="str">
        <f t="shared" si="3"/>
        <v>該当数値なし</v>
      </c>
      <c r="P6" s="33">
        <f t="shared" si="3"/>
        <v>0.03</v>
      </c>
      <c r="Q6" s="33">
        <f t="shared" si="3"/>
        <v>100</v>
      </c>
      <c r="R6" s="33">
        <f t="shared" si="3"/>
        <v>2980</v>
      </c>
      <c r="S6" s="33">
        <f t="shared" si="3"/>
        <v>98912</v>
      </c>
      <c r="T6" s="33">
        <f t="shared" si="3"/>
        <v>533.1</v>
      </c>
      <c r="U6" s="33">
        <f t="shared" si="3"/>
        <v>185.54</v>
      </c>
      <c r="V6" s="33">
        <f t="shared" si="3"/>
        <v>31</v>
      </c>
      <c r="W6" s="33">
        <f t="shared" si="3"/>
        <v>0.02</v>
      </c>
      <c r="X6" s="33">
        <f t="shared" si="3"/>
        <v>1550</v>
      </c>
      <c r="Y6" s="34">
        <f>IF(Y7="",NA(),Y7)</f>
        <v>100</v>
      </c>
      <c r="Z6" s="34">
        <f t="shared" ref="Z6:AH6" si="4">IF(Z7="",NA(),Z7)</f>
        <v>97.07</v>
      </c>
      <c r="AA6" s="34">
        <f t="shared" si="4"/>
        <v>97.01</v>
      </c>
      <c r="AB6" s="34">
        <f t="shared" si="4"/>
        <v>86.04</v>
      </c>
      <c r="AC6" s="34">
        <f t="shared" si="4"/>
        <v>83.48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5985.57</v>
      </c>
      <c r="BG6" s="34">
        <f t="shared" ref="BG6:BO6" si="7">IF(BG7="",NA(),BG7)</f>
        <v>6068.3</v>
      </c>
      <c r="BH6" s="34">
        <f t="shared" si="7"/>
        <v>15173.65</v>
      </c>
      <c r="BI6" s="34">
        <f t="shared" si="7"/>
        <v>4493.54</v>
      </c>
      <c r="BJ6" s="34">
        <f t="shared" si="7"/>
        <v>4446.29</v>
      </c>
      <c r="BK6" s="34">
        <f t="shared" si="7"/>
        <v>2574.4699999999998</v>
      </c>
      <c r="BL6" s="34">
        <f t="shared" si="7"/>
        <v>2784</v>
      </c>
      <c r="BM6" s="34">
        <f t="shared" si="7"/>
        <v>3188.44</v>
      </c>
      <c r="BN6" s="34">
        <f t="shared" si="7"/>
        <v>4170.3999999999996</v>
      </c>
      <c r="BO6" s="34">
        <f t="shared" si="7"/>
        <v>2559.94</v>
      </c>
      <c r="BP6" s="33" t="str">
        <f>IF(BP7="","",IF(BP7="-","【-】","【"&amp;SUBSTITUTE(TEXT(BP7,"#,##0.00"),"-","△")&amp;"】"))</f>
        <v>【1,943.90】</v>
      </c>
      <c r="BQ6" s="34">
        <f>IF(BQ7="",NA(),BQ7)</f>
        <v>18.37</v>
      </c>
      <c r="BR6" s="34">
        <f t="shared" ref="BR6:BZ6" si="8">IF(BR7="",NA(),BR7)</f>
        <v>18.29</v>
      </c>
      <c r="BS6" s="34">
        <f t="shared" si="8"/>
        <v>16.579999999999998</v>
      </c>
      <c r="BT6" s="34">
        <f t="shared" si="8"/>
        <v>22.81</v>
      </c>
      <c r="BU6" s="34">
        <f t="shared" si="8"/>
        <v>19.36</v>
      </c>
      <c r="BV6" s="34">
        <f t="shared" si="8"/>
        <v>31.04</v>
      </c>
      <c r="BW6" s="34">
        <f t="shared" si="8"/>
        <v>29.21</v>
      </c>
      <c r="BX6" s="34">
        <f t="shared" si="8"/>
        <v>26.47</v>
      </c>
      <c r="BY6" s="34">
        <f t="shared" si="8"/>
        <v>32.14</v>
      </c>
      <c r="BZ6" s="34">
        <f t="shared" si="8"/>
        <v>37.82</v>
      </c>
      <c r="CA6" s="33" t="str">
        <f>IF(CA7="","",IF(CA7="-","【-】","【"&amp;SUBSTITUTE(TEXT(CA7,"#,##0.00"),"-","△")&amp;"】"))</f>
        <v>【37.34】</v>
      </c>
      <c r="CB6" s="34">
        <f>IF(CB7="",NA(),CB7)</f>
        <v>907.22</v>
      </c>
      <c r="CC6" s="34">
        <f t="shared" ref="CC6:CK6" si="9">IF(CC7="",NA(),CC7)</f>
        <v>922.78</v>
      </c>
      <c r="CD6" s="34">
        <f t="shared" si="9"/>
        <v>1013.96</v>
      </c>
      <c r="CE6" s="34">
        <f t="shared" si="9"/>
        <v>730.73</v>
      </c>
      <c r="CF6" s="34">
        <f t="shared" si="9"/>
        <v>860.51</v>
      </c>
      <c r="CG6" s="34">
        <f t="shared" si="9"/>
        <v>589.39</v>
      </c>
      <c r="CH6" s="34">
        <f t="shared" si="9"/>
        <v>620.01</v>
      </c>
      <c r="CI6" s="34">
        <f t="shared" si="9"/>
        <v>688.46</v>
      </c>
      <c r="CJ6" s="34">
        <f t="shared" si="9"/>
        <v>562.9</v>
      </c>
      <c r="CK6" s="34">
        <f t="shared" si="9"/>
        <v>482.51</v>
      </c>
      <c r="CL6" s="33" t="str">
        <f>IF(CL7="","",IF(CL7="-","【-】","【"&amp;SUBSTITUTE(TEXT(CL7,"#,##0.00"),"-","△")&amp;"】"))</f>
        <v>【502.45】</v>
      </c>
      <c r="CM6" s="34" t="str">
        <f>IF(CM7="",NA(),CM7)</f>
        <v>-</v>
      </c>
      <c r="CN6" s="34" t="str">
        <f t="shared" ref="CN6:CV6" si="10">IF(CN7="",NA(),CN7)</f>
        <v>-</v>
      </c>
      <c r="CO6" s="34" t="str">
        <f t="shared" si="10"/>
        <v>-</v>
      </c>
      <c r="CP6" s="34" t="str">
        <f t="shared" si="10"/>
        <v>-</v>
      </c>
      <c r="CQ6" s="34" t="str">
        <f t="shared" si="10"/>
        <v>-</v>
      </c>
      <c r="CR6" s="34">
        <f t="shared" si="10"/>
        <v>41.24</v>
      </c>
      <c r="CS6" s="34">
        <f t="shared" si="10"/>
        <v>43.1</v>
      </c>
      <c r="CT6" s="34">
        <f t="shared" si="10"/>
        <v>40.96</v>
      </c>
      <c r="CU6" s="34">
        <f t="shared" si="10"/>
        <v>39.450000000000003</v>
      </c>
      <c r="CV6" s="34">
        <f t="shared" si="10"/>
        <v>39.15</v>
      </c>
      <c r="CW6" s="33" t="str">
        <f>IF(CW7="","",IF(CW7="-","【-】","【"&amp;SUBSTITUTE(TEXT(CW7,"#,##0.00"),"-","△")&amp;"】"))</f>
        <v>【35.35】</v>
      </c>
      <c r="CX6" s="34">
        <f>IF(CX7="",NA(),CX7)</f>
        <v>67.650000000000006</v>
      </c>
      <c r="CY6" s="34">
        <f t="shared" ref="CY6:DG6" si="11">IF(CY7="",NA(),CY7)</f>
        <v>68.75</v>
      </c>
      <c r="CZ6" s="34">
        <f t="shared" si="11"/>
        <v>72.73</v>
      </c>
      <c r="DA6" s="34">
        <f t="shared" si="11"/>
        <v>81.25</v>
      </c>
      <c r="DB6" s="34">
        <f t="shared" si="11"/>
        <v>83.87</v>
      </c>
      <c r="DC6" s="34">
        <f t="shared" si="11"/>
        <v>88.34</v>
      </c>
      <c r="DD6" s="34">
        <f t="shared" si="11"/>
        <v>88.02</v>
      </c>
      <c r="DE6" s="34">
        <f t="shared" si="11"/>
        <v>90.64</v>
      </c>
      <c r="DF6" s="34">
        <f t="shared" si="11"/>
        <v>90.48</v>
      </c>
      <c r="DG6" s="34">
        <f t="shared" si="11"/>
        <v>89.54</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3">
        <f t="shared" si="14"/>
        <v>0</v>
      </c>
      <c r="EL6" s="34">
        <f t="shared" si="14"/>
        <v>0.51</v>
      </c>
      <c r="EM6" s="33">
        <f t="shared" si="14"/>
        <v>0</v>
      </c>
      <c r="EN6" s="33">
        <f t="shared" si="14"/>
        <v>0</v>
      </c>
      <c r="EO6" s="33" t="str">
        <f>IF(EO7="","",IF(EO7="-","【-】","【"&amp;SUBSTITUTE(TEXT(EO7,"#,##0.00"),"-","△")&amp;"】"))</f>
        <v>【0.00】</v>
      </c>
    </row>
    <row r="7" spans="1:145" s="35" customFormat="1" x14ac:dyDescent="0.15">
      <c r="A7" s="27"/>
      <c r="B7" s="36">
        <v>2017</v>
      </c>
      <c r="C7" s="36">
        <v>152064</v>
      </c>
      <c r="D7" s="36">
        <v>47</v>
      </c>
      <c r="E7" s="36">
        <v>17</v>
      </c>
      <c r="F7" s="36">
        <v>9</v>
      </c>
      <c r="G7" s="36">
        <v>0</v>
      </c>
      <c r="H7" s="36" t="s">
        <v>109</v>
      </c>
      <c r="I7" s="36" t="s">
        <v>110</v>
      </c>
      <c r="J7" s="36" t="s">
        <v>111</v>
      </c>
      <c r="K7" s="36" t="s">
        <v>112</v>
      </c>
      <c r="L7" s="36" t="s">
        <v>113</v>
      </c>
      <c r="M7" s="36" t="s">
        <v>114</v>
      </c>
      <c r="N7" s="37" t="s">
        <v>115</v>
      </c>
      <c r="O7" s="37" t="s">
        <v>116</v>
      </c>
      <c r="P7" s="37">
        <v>0.03</v>
      </c>
      <c r="Q7" s="37">
        <v>100</v>
      </c>
      <c r="R7" s="37">
        <v>2980</v>
      </c>
      <c r="S7" s="37">
        <v>98912</v>
      </c>
      <c r="T7" s="37">
        <v>533.1</v>
      </c>
      <c r="U7" s="37">
        <v>185.54</v>
      </c>
      <c r="V7" s="37">
        <v>31</v>
      </c>
      <c r="W7" s="37">
        <v>0.02</v>
      </c>
      <c r="X7" s="37">
        <v>1550</v>
      </c>
      <c r="Y7" s="37">
        <v>100</v>
      </c>
      <c r="Z7" s="37">
        <v>97.07</v>
      </c>
      <c r="AA7" s="37">
        <v>97.01</v>
      </c>
      <c r="AB7" s="37">
        <v>86.04</v>
      </c>
      <c r="AC7" s="37">
        <v>83.48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5985.57</v>
      </c>
      <c r="BG7" s="37">
        <v>6068.3</v>
      </c>
      <c r="BH7" s="37">
        <v>15173.65</v>
      </c>
      <c r="BI7" s="37">
        <v>4493.54</v>
      </c>
      <c r="BJ7" s="37">
        <v>4446.29</v>
      </c>
      <c r="BK7" s="37">
        <v>2574.4699999999998</v>
      </c>
      <c r="BL7" s="37">
        <v>2784</v>
      </c>
      <c r="BM7" s="37">
        <v>3188.44</v>
      </c>
      <c r="BN7" s="37">
        <v>4170.3999999999996</v>
      </c>
      <c r="BO7" s="37">
        <v>2559.94</v>
      </c>
      <c r="BP7" s="37">
        <v>1943.9</v>
      </c>
      <c r="BQ7" s="37">
        <v>18.37</v>
      </c>
      <c r="BR7" s="37">
        <v>18.29</v>
      </c>
      <c r="BS7" s="37">
        <v>16.579999999999998</v>
      </c>
      <c r="BT7" s="37">
        <v>22.81</v>
      </c>
      <c r="BU7" s="37">
        <v>19.36</v>
      </c>
      <c r="BV7" s="37">
        <v>31.04</v>
      </c>
      <c r="BW7" s="37">
        <v>29.21</v>
      </c>
      <c r="BX7" s="37">
        <v>26.47</v>
      </c>
      <c r="BY7" s="37">
        <v>32.14</v>
      </c>
      <c r="BZ7" s="37">
        <v>37.82</v>
      </c>
      <c r="CA7" s="37">
        <v>37.340000000000003</v>
      </c>
      <c r="CB7" s="37">
        <v>907.22</v>
      </c>
      <c r="CC7" s="37">
        <v>922.78</v>
      </c>
      <c r="CD7" s="37">
        <v>1013.96</v>
      </c>
      <c r="CE7" s="37">
        <v>730.73</v>
      </c>
      <c r="CF7" s="37">
        <v>860.51</v>
      </c>
      <c r="CG7" s="37">
        <v>589.39</v>
      </c>
      <c r="CH7" s="37">
        <v>620.01</v>
      </c>
      <c r="CI7" s="37">
        <v>688.46</v>
      </c>
      <c r="CJ7" s="37">
        <v>562.9</v>
      </c>
      <c r="CK7" s="37">
        <v>482.51</v>
      </c>
      <c r="CL7" s="37">
        <v>502.45</v>
      </c>
      <c r="CM7" s="37" t="s">
        <v>115</v>
      </c>
      <c r="CN7" s="37" t="s">
        <v>115</v>
      </c>
      <c r="CO7" s="37" t="s">
        <v>115</v>
      </c>
      <c r="CP7" s="37" t="s">
        <v>115</v>
      </c>
      <c r="CQ7" s="37" t="s">
        <v>115</v>
      </c>
      <c r="CR7" s="37">
        <v>41.24</v>
      </c>
      <c r="CS7" s="37">
        <v>43.1</v>
      </c>
      <c r="CT7" s="37">
        <v>40.96</v>
      </c>
      <c r="CU7" s="37">
        <v>39.450000000000003</v>
      </c>
      <c r="CV7" s="37">
        <v>39.15</v>
      </c>
      <c r="CW7" s="37">
        <v>35.35</v>
      </c>
      <c r="CX7" s="37">
        <v>67.650000000000006</v>
      </c>
      <c r="CY7" s="37">
        <v>68.75</v>
      </c>
      <c r="CZ7" s="37">
        <v>72.73</v>
      </c>
      <c r="DA7" s="37">
        <v>81.25</v>
      </c>
      <c r="DB7" s="37">
        <v>83.87</v>
      </c>
      <c r="DC7" s="37">
        <v>88.34</v>
      </c>
      <c r="DD7" s="37">
        <v>88.02</v>
      </c>
      <c r="DE7" s="37">
        <v>90.64</v>
      </c>
      <c r="DF7" s="37">
        <v>90.48</v>
      </c>
      <c r="DG7" s="37">
        <v>89.54</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v>
      </c>
      <c r="EL7" s="37">
        <v>0.51</v>
      </c>
      <c r="EM7" s="37">
        <v>0</v>
      </c>
      <c r="EN7" s="37">
        <v>0</v>
      </c>
      <c r="EO7" s="37">
        <v>0</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2019-01-21T00:07:32Z</cp:lastPrinted>
  <dcterms:created xsi:type="dcterms:W3CDTF">2018-12-03T09:36:09Z</dcterms:created>
  <dcterms:modified xsi:type="dcterms:W3CDTF">2019-01-23T23:52:55Z</dcterms:modified>
  <cp:category/>
</cp:coreProperties>
</file>