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H31財務共通\3108財政運営\310870公営企業・第3セクター\公営企業\200115公営企業に係る経営比較分析表（H30決算）の分析等について\04 県回答\"/>
    </mc:Choice>
  </mc:AlternateContent>
  <workbookProtection workbookAlgorithmName="SHA-512" workbookHashValue="oTtLTsD2DsQdCMx5T/aRRTcfgqb+s20J4zK+flSX1zwwx3zCfDgLi38EhzZsP5xHGs9mvqDgCvBDo0wgqjzIYQ==" workbookSaltValue="zHQc4aCyZz95h9NcJDbgRA==" workbookSpinCount="100000" lockStructure="1"/>
  <bookViews>
    <workbookView xWindow="0" yWindow="0" windowWidth="20490" windowHeight="76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<sst xmlns="http://schemas.openxmlformats.org/spreadsheetml/2006/main" count="220" uniqueCount="108">
  <si>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</si>
  <si>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</si>
  <si>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</si>
  <si>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</si>
  <si>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</si>
  <si>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</si>
  <si>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</si>
  <si>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</si>
  <si>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</si>
  <si>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</si>
  <si>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</si>
  <si>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</si>
  <si>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</si>
  <si>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</si>
  <si>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</si>
  <si>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</si>
  <si>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</si>
  <si>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</si>
  <si>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</si>
  <si>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</si>
  <si>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</si>
  <si>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</si>
  <si>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</si>
  <si>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</si>
  <si>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</si>
  <si>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</si>
  <si>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</si>
  <si>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</si>
  <si>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</si>
  <si>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</si>
  <si>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</si>
  <si>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</si>
  <si>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</si>
  <si>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</si>
  <si>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</si>
  <si>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</si>
  <si>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</si>
  <si>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</si>
  <si>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</si>
  <si>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</si>
  <si>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</si>
  <si>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</si>
  <si>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</si>
  <si>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</si>
  <si>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</si>
  <si>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</si>
  <si>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</si>
  <si>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</si>
  <si>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</si>
  <si>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</si>
  <si>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</si>
  <si>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</si>
  <si>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</si>
  <si>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</si>
  <si>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</si>
  <si>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</si>
  <si>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</si>
  <si>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</si>
  <si>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</si>
  <si>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</si>
  <si>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</si>
  <si>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</si>
  <si>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</si>
  <si>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</si>
  <si>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</si>
  <si>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</si>
  <si>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</si>
  <si>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</si>
  <si>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</si>
  <si>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</si>
  <si>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</si>
  <si>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</si>
  <si>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</si>
  <si>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</si>
  <si>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</si>
  <si>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</si>
  <si>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</si>
  <si>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</si>
  <si>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</si>
  <si>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</si>
  <si>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</si>
  <si>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</si>
  <si>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</si>
  <si>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</si>
  <si>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</si>
  <si>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</si>
  <si>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</si>
  <si>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</si>
  <si>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</si>
  <si>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</si>
  <si>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</si>
  <si>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</si>
  <si>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</si>
  <si>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</si>
  <si>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</si>
  <si>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</si>
  <si>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</si>
  <si>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</si>
  <si>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</si>
  <si>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</si>
  <si>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</si>
  <si>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</si>
  <si>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</si>
  <si>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</si>
  <si>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</si>
  <si>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「経常収支比率」は、平成29年度から低い値を示しています。その理由は、29年度に市営で運営されてきた簡易水道事業を経営統合したことにより、収益以上に費用が増加しているためです。
　「流動比率」が低い状況で推移している理由は、26年度に行われた会計基準の見直しにより、これまで借入資本金に計上していた企業債を負債に計上したことが要因にあります。数値は徐々に上向いてきていますが、短期支払に対応できるよう改善を図る必要があります。
　「企業債残高対給水収益比率」は、類似団体等に比べて高い状況にあります。水道未普及地域解消を目的に平成13年～24年度にわたり、拡張工事を実施した際に借入れた企業債が要因です。
　「料金回収率」、「給水原価」、「施設利用率」を見ると、29年度以降「料金回収率」は落ち込み、「給水原価」は上昇しています。給水収益の減少と簡易水道事業の経営統合に伴い費用が増加していることが主な原因であることから、「施設利用率」や給水人口予測等も踏まえ、施設等の更新時期に合わせて適正な規模への見直し、維持管理費の削減といった費用の縮減を検討する必要があります。
「有収率」についても、類似団体等に比べ低い値を示しています。老朽化した管路が多く存在しているため、漏水等により有収率が低い傾向にあります。30年度は、計画的に老朽管の更新工事を進めていることもあり、類似団体の平均値までには届かないものの、やや改善しました。</t>
    <rPh sb="2" eb="4">
      <t>ケイジョウ</t>
    </rPh>
    <rPh sb="4" eb="6">
      <t>シュウシ</t>
    </rPh>
    <rPh sb="6" eb="8">
      <t>ヒリツ</t>
    </rPh>
    <rPh sb="11" eb="13">
      <t>ヘイセイ</t>
    </rPh>
    <rPh sb="15" eb="17">
      <t>ネンド</t>
    </rPh>
    <rPh sb="19" eb="20">
      <t>ヒク</t>
    </rPh>
    <rPh sb="21" eb="22">
      <t>アタイ</t>
    </rPh>
    <rPh sb="23" eb="24">
      <t>シメ</t>
    </rPh>
    <rPh sb="32" eb="34">
      <t>リユウ</t>
    </rPh>
    <rPh sb="38" eb="40">
      <t>ネンド</t>
    </rPh>
    <rPh sb="41" eb="43">
      <t>シエイ</t>
    </rPh>
    <rPh sb="44" eb="46">
      <t>ウンエイ</t>
    </rPh>
    <rPh sb="51" eb="53">
      <t>カンイ</t>
    </rPh>
    <rPh sb="53" eb="55">
      <t>スイドウ</t>
    </rPh>
    <rPh sb="55" eb="57">
      <t>ジギョウ</t>
    </rPh>
    <rPh sb="58" eb="60">
      <t>ケイエイ</t>
    </rPh>
    <rPh sb="60" eb="62">
      <t>トウゴウ</t>
    </rPh>
    <rPh sb="70" eb="72">
      <t>シュウエキ</t>
    </rPh>
    <rPh sb="72" eb="74">
      <t>イジョウ</t>
    </rPh>
    <rPh sb="75" eb="77">
      <t>ヒヨウ</t>
    </rPh>
    <rPh sb="78" eb="80">
      <t>ゾウカ</t>
    </rPh>
    <rPh sb="92" eb="94">
      <t>リュウドウ</t>
    </rPh>
    <rPh sb="94" eb="96">
      <t>ヒリツ</t>
    </rPh>
    <rPh sb="98" eb="99">
      <t>ヒク</t>
    </rPh>
    <rPh sb="100" eb="102">
      <t>ジョウキョウ</t>
    </rPh>
    <rPh sb="103" eb="105">
      <t>スイイ</t>
    </rPh>
    <rPh sb="109" eb="111">
      <t>リユウ</t>
    </rPh>
    <rPh sb="115" eb="117">
      <t>ネンド</t>
    </rPh>
    <rPh sb="118" eb="119">
      <t>オコナ</t>
    </rPh>
    <rPh sb="122" eb="124">
      <t>カイケイ</t>
    </rPh>
    <rPh sb="124" eb="126">
      <t>キジュン</t>
    </rPh>
    <rPh sb="127" eb="129">
      <t>ミナオ</t>
    </rPh>
    <rPh sb="138" eb="139">
      <t>カ</t>
    </rPh>
    <rPh sb="139" eb="140">
      <t>イ</t>
    </rPh>
    <rPh sb="140" eb="143">
      <t>シホンキン</t>
    </rPh>
    <rPh sb="144" eb="146">
      <t>ケイジョウ</t>
    </rPh>
    <rPh sb="150" eb="152">
      <t>キギョウ</t>
    </rPh>
    <rPh sb="152" eb="153">
      <t>サイ</t>
    </rPh>
    <rPh sb="154" eb="156">
      <t>フサイ</t>
    </rPh>
    <rPh sb="157" eb="159">
      <t>ケイジョウ</t>
    </rPh>
    <rPh sb="164" eb="166">
      <t>ヨウイン</t>
    </rPh>
    <rPh sb="172" eb="174">
      <t>スウチ</t>
    </rPh>
    <rPh sb="175" eb="177">
      <t>ジョジョ</t>
    </rPh>
    <rPh sb="178" eb="180">
      <t>ウワム</t>
    </rPh>
    <rPh sb="189" eb="191">
      <t>タンキ</t>
    </rPh>
    <rPh sb="191" eb="193">
      <t>シハラ</t>
    </rPh>
    <rPh sb="194" eb="196">
      <t>タイオウ</t>
    </rPh>
    <rPh sb="201" eb="203">
      <t>カイゼン</t>
    </rPh>
    <rPh sb="204" eb="205">
      <t>ハカ</t>
    </rPh>
    <rPh sb="206" eb="208">
      <t>ヒツヨウ</t>
    </rPh>
    <rPh sb="217" eb="219">
      <t>キギョウ</t>
    </rPh>
    <rPh sb="219" eb="220">
      <t>サイ</t>
    </rPh>
    <rPh sb="220" eb="222">
      <t>ザンダカ</t>
    </rPh>
    <rPh sb="222" eb="223">
      <t>タイ</t>
    </rPh>
    <rPh sb="223" eb="229">
      <t>キュウスイシュウエキヒリツ</t>
    </rPh>
    <rPh sb="232" eb="234">
      <t>ルイジ</t>
    </rPh>
    <rPh sb="234" eb="236">
      <t>ダンタイ</t>
    </rPh>
    <rPh sb="236" eb="237">
      <t>トウ</t>
    </rPh>
    <rPh sb="238" eb="239">
      <t>クラ</t>
    </rPh>
    <rPh sb="241" eb="242">
      <t>タカ</t>
    </rPh>
    <rPh sb="243" eb="245">
      <t>ジョウキョウ</t>
    </rPh>
    <rPh sb="251" eb="253">
      <t>スイドウ</t>
    </rPh>
    <rPh sb="253" eb="256">
      <t>ミフキュウ</t>
    </rPh>
    <rPh sb="256" eb="258">
      <t>チイキ</t>
    </rPh>
    <rPh sb="258" eb="260">
      <t>カイショウ</t>
    </rPh>
    <rPh sb="261" eb="263">
      <t>モクテキ</t>
    </rPh>
    <rPh sb="264" eb="266">
      <t>ヘイセイ</t>
    </rPh>
    <rPh sb="268" eb="269">
      <t>ネン</t>
    </rPh>
    <rPh sb="272" eb="274">
      <t>ネンド</t>
    </rPh>
    <rPh sb="279" eb="281">
      <t>カクチョウ</t>
    </rPh>
    <rPh sb="281" eb="283">
      <t>コウジ</t>
    </rPh>
    <rPh sb="284" eb="286">
      <t>ジッシ</t>
    </rPh>
    <rPh sb="288" eb="289">
      <t>サイ</t>
    </rPh>
    <rPh sb="290" eb="292">
      <t>カリイ</t>
    </rPh>
    <rPh sb="294" eb="296">
      <t>キギョウ</t>
    </rPh>
    <rPh sb="296" eb="297">
      <t>サイ</t>
    </rPh>
    <rPh sb="298" eb="300">
      <t>ヨウイン</t>
    </rPh>
    <rPh sb="306" eb="308">
      <t>リョウキン</t>
    </rPh>
    <rPh sb="308" eb="310">
      <t>カイシュウ</t>
    </rPh>
    <rPh sb="310" eb="311">
      <t>リツ</t>
    </rPh>
    <rPh sb="321" eb="323">
      <t>シセツ</t>
    </rPh>
    <rPh sb="323" eb="326">
      <t>リヨウリツ</t>
    </rPh>
    <rPh sb="328" eb="329">
      <t>ミ</t>
    </rPh>
    <rPh sb="334" eb="336">
      <t>ネンド</t>
    </rPh>
    <rPh sb="336" eb="338">
      <t>イコウ</t>
    </rPh>
    <rPh sb="339" eb="341">
      <t>リョウキン</t>
    </rPh>
    <rPh sb="341" eb="343">
      <t>カイシュウ</t>
    </rPh>
    <rPh sb="343" eb="344">
      <t>リツ</t>
    </rPh>
    <rPh sb="346" eb="347">
      <t>オ</t>
    </rPh>
    <rPh sb="348" eb="349">
      <t>コ</t>
    </rPh>
    <rPh sb="352" eb="354">
      <t>キュウスイ</t>
    </rPh>
    <rPh sb="354" eb="356">
      <t>ゲンカ</t>
    </rPh>
    <rPh sb="358" eb="360">
      <t>ジョウショウ</t>
    </rPh>
    <rPh sb="366" eb="368">
      <t>キュウスイ</t>
    </rPh>
    <rPh sb="368" eb="370">
      <t>シュウエキ</t>
    </rPh>
    <rPh sb="371" eb="373">
      <t>ゲンショウ</t>
    </rPh>
    <rPh sb="374" eb="376">
      <t>カンイ</t>
    </rPh>
    <rPh sb="376" eb="378">
      <t>スイドウ</t>
    </rPh>
    <rPh sb="378" eb="380">
      <t>ジギョウ</t>
    </rPh>
    <rPh sb="381" eb="383">
      <t>ケイエイ</t>
    </rPh>
    <rPh sb="383" eb="385">
      <t>トウゴウ</t>
    </rPh>
    <rPh sb="386" eb="387">
      <t>トモナ</t>
    </rPh>
    <rPh sb="388" eb="390">
      <t>ヒヨウ</t>
    </rPh>
    <rPh sb="391" eb="393">
      <t>ゾウカ</t>
    </rPh>
    <rPh sb="400" eb="401">
      <t>オモ</t>
    </rPh>
    <rPh sb="402" eb="404">
      <t>ゲンイン</t>
    </rPh>
    <rPh sb="413" eb="415">
      <t>シセツ</t>
    </rPh>
    <rPh sb="415" eb="417">
      <t>リヨウ</t>
    </rPh>
    <rPh sb="417" eb="418">
      <t>リツ</t>
    </rPh>
    <rPh sb="420" eb="422">
      <t>キュウスイ</t>
    </rPh>
    <rPh sb="422" eb="424">
      <t>ジンコウ</t>
    </rPh>
    <rPh sb="424" eb="426">
      <t>ヨソク</t>
    </rPh>
    <rPh sb="426" eb="427">
      <t>ナド</t>
    </rPh>
    <rPh sb="428" eb="429">
      <t>フ</t>
    </rPh>
    <rPh sb="432" eb="434">
      <t>シセツ</t>
    </rPh>
    <rPh sb="434" eb="435">
      <t>トウ</t>
    </rPh>
    <rPh sb="436" eb="438">
      <t>コウシン</t>
    </rPh>
    <rPh sb="438" eb="440">
      <t>ジキ</t>
    </rPh>
    <rPh sb="441" eb="442">
      <t>ア</t>
    </rPh>
    <rPh sb="445" eb="447">
      <t>テキセイ</t>
    </rPh>
    <rPh sb="448" eb="450">
      <t>キボ</t>
    </rPh>
    <rPh sb="452" eb="454">
      <t>ミナオ</t>
    </rPh>
    <rPh sb="456" eb="458">
      <t>イジ</t>
    </rPh>
    <rPh sb="458" eb="461">
      <t>カンリヒ</t>
    </rPh>
    <rPh sb="462" eb="464">
      <t>サクゲン</t>
    </rPh>
    <rPh sb="468" eb="470">
      <t>ヒヨウ</t>
    </rPh>
    <rPh sb="471" eb="473">
      <t>シュクゲン</t>
    </rPh>
    <rPh sb="474" eb="476">
      <t>ケントウ</t>
    </rPh>
    <rPh sb="478" eb="480">
      <t>ヒツヨウ</t>
    </rPh>
    <rPh sb="488" eb="491">
      <t>ユウシュウリツ</t>
    </rPh>
    <rPh sb="498" eb="500">
      <t>ルイジ</t>
    </rPh>
    <rPh sb="500" eb="502">
      <t>ダンタイ</t>
    </rPh>
    <rPh sb="502" eb="503">
      <t>トウ</t>
    </rPh>
    <rPh sb="504" eb="505">
      <t>クラ</t>
    </rPh>
    <rPh sb="506" eb="507">
      <t>ヒク</t>
    </rPh>
    <rPh sb="508" eb="509">
      <t>アタイ</t>
    </rPh>
    <rPh sb="510" eb="511">
      <t>シメ</t>
    </rPh>
    <rPh sb="519" eb="520">
      <t>カ</t>
    </rPh>
    <rPh sb="522" eb="524">
      <t>カンロ</t>
    </rPh>
    <rPh sb="525" eb="526">
      <t>オオ</t>
    </rPh>
    <rPh sb="527" eb="529">
      <t>ソンザイ</t>
    </rPh>
    <rPh sb="536" eb="538">
      <t>ロウスイ</t>
    </rPh>
    <rPh sb="538" eb="539">
      <t>トウ</t>
    </rPh>
    <rPh sb="542" eb="545">
      <t>ユウシュウリツ</t>
    </rPh>
    <rPh sb="546" eb="547">
      <t>ヒク</t>
    </rPh>
    <rPh sb="548" eb="550">
      <t>ケイコウ</t>
    </rPh>
    <rPh sb="558" eb="560">
      <t>ネンド</t>
    </rPh>
    <rPh sb="562" eb="565">
      <t>ケイカクテキ</t>
    </rPh>
    <rPh sb="570" eb="572">
      <t>コウシン</t>
    </rPh>
    <rPh sb="572" eb="574">
      <t>コウジ</t>
    </rPh>
    <rPh sb="575" eb="576">
      <t>スス</t>
    </rPh>
    <rPh sb="586" eb="588">
      <t>ルイジ</t>
    </rPh>
    <rPh sb="588" eb="590">
      <t>ダンタイ</t>
    </rPh>
    <rPh sb="591" eb="594">
      <t>ヘイキンチ</t>
    </rPh>
    <rPh sb="598" eb="599">
      <t>トド</t>
    </rPh>
    <rPh sb="608" eb="610">
      <t>カイゼン</t>
    </rPh>
    <phoneticPr fontId="4"/>
  </si>
  <si>
    <t>　指標結果の多くが、全国平均値及び類似団体平均値を下回る結果となっています。
　「企業債残高対給水収益比率」、「流動比率」、「管路経年化率」及び「管路更新率」を見ると、給水収益の割に企業債残高が多いこと、現金等の流動資産が少ないこと及び法定耐用年数を経過した資産が多い割に更新率が低いことは、これまで必要な投資がなされずに先送りにして、現在まで健全性を保持してきたとも読み取ることができます。
　水道事業は、将来にわたって持続していかなければならない重要な事業であることから、現状の把握・分析を行い、当面の間（平成28年度～令和5年度）に取り組む事項、方策をまとめた水道ビジョンを作成しています。今後もお客様の理解・協力を得ながら、より良い水道事業の運営を目指していきます。</t>
    <rPh sb="1" eb="3">
      <t>シヒョウ</t>
    </rPh>
    <rPh sb="3" eb="5">
      <t>ケッカ</t>
    </rPh>
    <rPh sb="6" eb="7">
      <t>オオ</t>
    </rPh>
    <rPh sb="10" eb="12">
      <t>ゼンコク</t>
    </rPh>
    <rPh sb="12" eb="14">
      <t>ヘイキン</t>
    </rPh>
    <rPh sb="14" eb="15">
      <t>アタイ</t>
    </rPh>
    <rPh sb="15" eb="16">
      <t>オヨ</t>
    </rPh>
    <rPh sb="17" eb="19">
      <t>ルイジ</t>
    </rPh>
    <rPh sb="19" eb="21">
      <t>ダンタイ</t>
    </rPh>
    <rPh sb="21" eb="23">
      <t>ヘイキン</t>
    </rPh>
    <rPh sb="23" eb="24">
      <t>チ</t>
    </rPh>
    <rPh sb="25" eb="27">
      <t>シタマワ</t>
    </rPh>
    <rPh sb="28" eb="30">
      <t>ケッカ</t>
    </rPh>
    <rPh sb="41" eb="43">
      <t>キギョウ</t>
    </rPh>
    <rPh sb="43" eb="44">
      <t>サイ</t>
    </rPh>
    <rPh sb="44" eb="46">
      <t>ザンダカ</t>
    </rPh>
    <rPh sb="46" eb="47">
      <t>タイ</t>
    </rPh>
    <rPh sb="47" eb="49">
      <t>キュウスイ</t>
    </rPh>
    <rPh sb="49" eb="51">
      <t>シュウエキ</t>
    </rPh>
    <rPh sb="51" eb="53">
      <t>ヒリツ</t>
    </rPh>
    <rPh sb="56" eb="58">
      <t>リュウドウ</t>
    </rPh>
    <rPh sb="58" eb="60">
      <t>ヒリツ</t>
    </rPh>
    <rPh sb="63" eb="65">
      <t>カンロ</t>
    </rPh>
    <rPh sb="65" eb="68">
      <t>ケイネンカ</t>
    </rPh>
    <rPh sb="68" eb="69">
      <t>リツ</t>
    </rPh>
    <rPh sb="70" eb="71">
      <t>オヨ</t>
    </rPh>
    <rPh sb="73" eb="75">
      <t>カンロ</t>
    </rPh>
    <rPh sb="75" eb="77">
      <t>コウシン</t>
    </rPh>
    <rPh sb="77" eb="78">
      <t>リツ</t>
    </rPh>
    <rPh sb="80" eb="81">
      <t>ミ</t>
    </rPh>
    <rPh sb="84" eb="86">
      <t>キュウスイ</t>
    </rPh>
    <rPh sb="86" eb="88">
      <t>シュウエキ</t>
    </rPh>
    <rPh sb="89" eb="90">
      <t>ワリ</t>
    </rPh>
    <rPh sb="91" eb="93">
      <t>キギョウ</t>
    </rPh>
    <rPh sb="93" eb="94">
      <t>サイ</t>
    </rPh>
    <rPh sb="94" eb="96">
      <t>ザンダカ</t>
    </rPh>
    <rPh sb="97" eb="98">
      <t>オオ</t>
    </rPh>
    <rPh sb="102" eb="104">
      <t>ゲンキン</t>
    </rPh>
    <rPh sb="104" eb="105">
      <t>トウ</t>
    </rPh>
    <rPh sb="106" eb="108">
      <t>リュウドウ</t>
    </rPh>
    <rPh sb="108" eb="110">
      <t>シサン</t>
    </rPh>
    <rPh sb="111" eb="112">
      <t>スク</t>
    </rPh>
    <rPh sb="116" eb="117">
      <t>オヨ</t>
    </rPh>
    <rPh sb="118" eb="120">
      <t>ホウテイ</t>
    </rPh>
    <rPh sb="120" eb="122">
      <t>タイヨウ</t>
    </rPh>
    <rPh sb="122" eb="124">
      <t>ネンスウ</t>
    </rPh>
    <rPh sb="125" eb="127">
      <t>ケイカ</t>
    </rPh>
    <rPh sb="129" eb="131">
      <t>シサン</t>
    </rPh>
    <rPh sb="132" eb="133">
      <t>オオ</t>
    </rPh>
    <rPh sb="134" eb="135">
      <t>ワリ</t>
    </rPh>
    <rPh sb="136" eb="138">
      <t>コウシン</t>
    </rPh>
    <rPh sb="138" eb="139">
      <t>リツ</t>
    </rPh>
    <rPh sb="140" eb="141">
      <t>ヒク</t>
    </rPh>
    <rPh sb="150" eb="152">
      <t>ヒツヨウ</t>
    </rPh>
    <rPh sb="153" eb="155">
      <t>トウシ</t>
    </rPh>
    <rPh sb="161" eb="163">
      <t>サキオク</t>
    </rPh>
    <rPh sb="168" eb="170">
      <t>ゲンザイ</t>
    </rPh>
    <rPh sb="172" eb="175">
      <t>ケンゼンセイ</t>
    </rPh>
    <rPh sb="176" eb="178">
      <t>ホジ</t>
    </rPh>
    <rPh sb="184" eb="185">
      <t>ヨ</t>
    </rPh>
    <rPh sb="186" eb="187">
      <t>ト</t>
    </rPh>
    <rPh sb="198" eb="200">
      <t>スイドウ</t>
    </rPh>
    <rPh sb="200" eb="202">
      <t>ジギョウ</t>
    </rPh>
    <rPh sb="204" eb="206">
      <t>ショウライ</t>
    </rPh>
    <rPh sb="211" eb="213">
      <t>ジゾク</t>
    </rPh>
    <rPh sb="225" eb="227">
      <t>ジュウヨウ</t>
    </rPh>
    <rPh sb="228" eb="230">
      <t>ジギョウ</t>
    </rPh>
    <rPh sb="238" eb="240">
      <t>ゲンジョウ</t>
    </rPh>
    <rPh sb="241" eb="243">
      <t>ハアク</t>
    </rPh>
    <rPh sb="244" eb="246">
      <t>ブンセキ</t>
    </rPh>
    <rPh sb="247" eb="248">
      <t>オコナ</t>
    </rPh>
    <rPh sb="250" eb="252">
      <t>トウメン</t>
    </rPh>
    <rPh sb="253" eb="254">
      <t>カン</t>
    </rPh>
    <rPh sb="255" eb="257">
      <t>ヘイセイ</t>
    </rPh>
    <rPh sb="259" eb="261">
      <t>ネンド</t>
    </rPh>
    <rPh sb="262" eb="264">
      <t>レイワ</t>
    </rPh>
    <rPh sb="265" eb="267">
      <t>ネンド</t>
    </rPh>
    <rPh sb="269" eb="270">
      <t>ト</t>
    </rPh>
    <rPh sb="271" eb="272">
      <t>ク</t>
    </rPh>
    <rPh sb="273" eb="275">
      <t>ジコウ</t>
    </rPh>
    <rPh sb="276" eb="278">
      <t>ホウサク</t>
    </rPh>
    <rPh sb="283" eb="285">
      <t>スイドウ</t>
    </rPh>
    <rPh sb="290" eb="292">
      <t>サクセイ</t>
    </rPh>
    <rPh sb="298" eb="300">
      <t>コンゴ</t>
    </rPh>
    <rPh sb="302" eb="304">
      <t>キャクサマ</t>
    </rPh>
    <rPh sb="305" eb="307">
      <t>リカイ</t>
    </rPh>
    <rPh sb="308" eb="310">
      <t>キョウリョク</t>
    </rPh>
    <rPh sb="311" eb="312">
      <t>エ</t>
    </rPh>
    <rPh sb="318" eb="319">
      <t>ヨ</t>
    </rPh>
    <rPh sb="320" eb="322">
      <t>スイドウ</t>
    </rPh>
    <rPh sb="322" eb="324">
      <t>ジギョウ</t>
    </rPh>
    <rPh sb="325" eb="327">
      <t>ウンエイ</t>
    </rPh>
    <rPh sb="328" eb="330">
      <t>メザ</t>
    </rPh>
    <phoneticPr fontId="4"/>
  </si>
  <si>
    <t xml:space="preserve"> 法定耐用年数を超えた管路延長の割合を示す「管路経年化率」が高い数値を示しています。老朽化した管路が多く存在していることから、計画的に管路更新を進めています。
　30年度は、簡易水道地区などの配水管更新工事を計画どおり行ったことにより管路更新率が高まったほか、有収率の改善にもつながりました。今後も計画的・積極的な管路等の更新を進めていきます。
　施設・管路等の資産の老朽化度合を示す「有形固定資産減価償却率」は、今後も上昇する見込みであることから、必要な更新を行うための財源確保、一層の経営改善の実施及び投資計画等の検証を行っていく必要があると考えています。</t>
    <rPh sb="1" eb="3">
      <t>ホウテイ</t>
    </rPh>
    <rPh sb="3" eb="5">
      <t>タイヨウ</t>
    </rPh>
    <rPh sb="5" eb="7">
      <t>ネンスウ</t>
    </rPh>
    <rPh sb="8" eb="9">
      <t>コ</t>
    </rPh>
    <rPh sb="11" eb="13">
      <t>カンロ</t>
    </rPh>
    <rPh sb="13" eb="15">
      <t>エンチョウ</t>
    </rPh>
    <rPh sb="16" eb="18">
      <t>ワリアイ</t>
    </rPh>
    <rPh sb="19" eb="20">
      <t>シメ</t>
    </rPh>
    <rPh sb="22" eb="24">
      <t>カンロ</t>
    </rPh>
    <rPh sb="24" eb="27">
      <t>ケイネンカ</t>
    </rPh>
    <rPh sb="27" eb="28">
      <t>リツ</t>
    </rPh>
    <rPh sb="30" eb="31">
      <t>タカ</t>
    </rPh>
    <rPh sb="32" eb="34">
      <t>スウチ</t>
    </rPh>
    <rPh sb="35" eb="36">
      <t>シメ</t>
    </rPh>
    <rPh sb="42" eb="45">
      <t>ロウキュウカ</t>
    </rPh>
    <rPh sb="47" eb="49">
      <t>カンロ</t>
    </rPh>
    <rPh sb="50" eb="51">
      <t>オオ</t>
    </rPh>
    <rPh sb="52" eb="54">
      <t>ソンザイ</t>
    </rPh>
    <rPh sb="63" eb="65">
      <t>ケイカク</t>
    </rPh>
    <rPh sb="65" eb="66">
      <t>テキ</t>
    </rPh>
    <rPh sb="67" eb="69">
      <t>カンロ</t>
    </rPh>
    <rPh sb="69" eb="71">
      <t>コウシン</t>
    </rPh>
    <rPh sb="72" eb="73">
      <t>スス</t>
    </rPh>
    <rPh sb="83" eb="85">
      <t>ネンド</t>
    </rPh>
    <rPh sb="87" eb="89">
      <t>カンイ</t>
    </rPh>
    <rPh sb="89" eb="91">
      <t>スイドウ</t>
    </rPh>
    <rPh sb="91" eb="93">
      <t>チク</t>
    </rPh>
    <rPh sb="96" eb="99">
      <t>ハイスイカン</t>
    </rPh>
    <rPh sb="99" eb="101">
      <t>コウシン</t>
    </rPh>
    <rPh sb="101" eb="103">
      <t>コウジ</t>
    </rPh>
    <rPh sb="104" eb="106">
      <t>ケイカク</t>
    </rPh>
    <rPh sb="109" eb="110">
      <t>オコナ</t>
    </rPh>
    <rPh sb="117" eb="119">
      <t>カンロ</t>
    </rPh>
    <rPh sb="119" eb="121">
      <t>コウシン</t>
    </rPh>
    <rPh sb="121" eb="122">
      <t>リツ</t>
    </rPh>
    <rPh sb="123" eb="124">
      <t>タカ</t>
    </rPh>
    <rPh sb="130" eb="133">
      <t>ユウシュウリツ</t>
    </rPh>
    <rPh sb="134" eb="136">
      <t>カイゼン</t>
    </rPh>
    <rPh sb="146" eb="148">
      <t>コンゴ</t>
    </rPh>
    <rPh sb="149" eb="151">
      <t>ケイカク</t>
    </rPh>
    <rPh sb="151" eb="152">
      <t>テキ</t>
    </rPh>
    <rPh sb="153" eb="156">
      <t>セッキョクテキ</t>
    </rPh>
    <rPh sb="157" eb="159">
      <t>カンロ</t>
    </rPh>
    <rPh sb="159" eb="160">
      <t>トウ</t>
    </rPh>
    <rPh sb="161" eb="163">
      <t>コウシン</t>
    </rPh>
    <rPh sb="164" eb="165">
      <t>スス</t>
    </rPh>
    <rPh sb="174" eb="176">
      <t>シセツ</t>
    </rPh>
    <rPh sb="177" eb="179">
      <t>カンロ</t>
    </rPh>
    <rPh sb="179" eb="180">
      <t>トウ</t>
    </rPh>
    <rPh sb="181" eb="183">
      <t>シサン</t>
    </rPh>
    <rPh sb="184" eb="187">
      <t>ロウキュウカ</t>
    </rPh>
    <rPh sb="187" eb="189">
      <t>ドアイ</t>
    </rPh>
    <rPh sb="190" eb="191">
      <t>シメ</t>
    </rPh>
    <rPh sb="193" eb="195">
      <t>ユウケイ</t>
    </rPh>
    <rPh sb="195" eb="197">
      <t>コテイ</t>
    </rPh>
    <rPh sb="197" eb="199">
      <t>シサン</t>
    </rPh>
    <rPh sb="201" eb="203">
      <t>ショウキャク</t>
    </rPh>
    <rPh sb="203" eb="204">
      <t>リツ</t>
    </rPh>
    <rPh sb="207" eb="209">
      <t>コンゴ</t>
    </rPh>
    <rPh sb="210" eb="212">
      <t>ジョウショウ</t>
    </rPh>
    <rPh sb="214" eb="216">
      <t>ミコ</t>
    </rPh>
    <rPh sb="225" eb="227">
      <t>ヒツヨウ</t>
    </rPh>
    <rPh sb="228" eb="230">
      <t>コウシン</t>
    </rPh>
    <rPh sb="231" eb="232">
      <t>オコナ</t>
    </rPh>
    <rPh sb="236" eb="238">
      <t>ザイゲン</t>
    </rPh>
    <rPh sb="238" eb="240">
      <t>カクホ</t>
    </rPh>
    <rPh sb="241" eb="243">
      <t>イッソウ</t>
    </rPh>
    <rPh sb="244" eb="246">
      <t>ケイエイ</t>
    </rPh>
    <rPh sb="246" eb="248">
      <t>カイゼン</t>
    </rPh>
    <rPh sb="249" eb="251">
      <t>ジッシ</t>
    </rPh>
    <rPh sb="251" eb="252">
      <t>オヨ</t>
    </rPh>
    <rPh sb="253" eb="255">
      <t>トウシ</t>
    </rPh>
    <rPh sb="255" eb="257">
      <t>ケイカク</t>
    </rPh>
    <rPh sb="257" eb="258">
      <t>トウ</t>
    </rPh>
    <rPh sb="259" eb="261">
      <t>ケンショウ</t>
    </rPh>
    <rPh sb="262" eb="263">
      <t>オコナ</t>
    </rPh>
    <rPh sb="267" eb="269">
      <t>ヒツヨウ</t>
    </rPh>
    <rPh sb="273" eb="27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</si>
</sst>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0.75</c:v>
                </c:pt>
                <c:pt idx="1">
                  <c:v>0.52</c:v>
                </c:pt>
                <c:pt idx="2">
                  <c:v>0.18</c:v>
                </c:pt>
                <c:pt idx="3">
                  <c:v>0.46</c:v>
                </c:pt>
                <c:pt idx="4">
                  <c:v>0.91</c:v>
                </c:pt>
              </c:numCache>
            </c:numRef>
          </c:val>
          <c:extLst>
            <c:ext xmlns:c16="http://schemas.microsoft.com/office/drawing/2014/chart" uri="{C3380CC4-5D6E-409C-BE32-E72D297353CC}">
              <c16:uniqueId val="{00000000-12E8-4362-B71D-068DDF04A9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12E8-4362-B71D-068DDF04A9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54.29</c:v>
                </c:pt>
                <c:pt idx="1">
                  <c:v>54.81</c:v>
                </c:pt>
                <c:pt idx="2">
                  <c:v>55.92</c:v>
                </c:pt>
                <c:pt idx="3">
                  <c:v>57</c:v>
                </c:pt>
                <c:pt idx="4">
                  <c:v>54.1</c:v>
                </c:pt>
              </c:numCache>
            </c:numRef>
          </c:val>
          <c:extLst>
            <c:ext xmlns:c16="http://schemas.microsoft.com/office/drawing/2014/chart" uri="{C3380CC4-5D6E-409C-BE32-E72D297353CC}">
              <c16:uniqueId val="{00000000-2970-4579-B102-5271D6A58E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2970-4579-B102-5271D6A58E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87.29</c:v>
                </c:pt>
                <c:pt idx="1">
                  <c:v>85.78</c:v>
                </c:pt>
                <c:pt idx="2">
                  <c:v>84.78</c:v>
                </c:pt>
                <c:pt idx="3">
                  <c:v>82.75</c:v>
                </c:pt>
                <c:pt idx="4">
                  <c:v>85.46</c:v>
                </c:pt>
              </c:numCache>
            </c:numRef>
          </c:val>
          <c:extLst>
            <c:ext xmlns:c16="http://schemas.microsoft.com/office/drawing/2014/chart" uri="{C3380CC4-5D6E-409C-BE32-E72D297353CC}">
              <c16:uniqueId val="{00000000-81A0-43D2-82A0-02B7BCC051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81A0-43D2-82A0-02B7BCC051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111.86</c:v>
                </c:pt>
                <c:pt idx="1">
                  <c:v>109.89</c:v>
                </c:pt>
                <c:pt idx="2">
                  <c:v>113.18</c:v>
                </c:pt>
                <c:pt idx="3">
                  <c:v>108.37</c:v>
                </c:pt>
                <c:pt idx="4">
                  <c:v>103.87</c:v>
                </c:pt>
              </c:numCache>
            </c:numRef>
          </c:val>
          <c:extLst>
            <c:ext xmlns:c16="http://schemas.microsoft.com/office/drawing/2014/chart" uri="{C3380CC4-5D6E-409C-BE32-E72D297353CC}">
              <c16:uniqueId val="{00000000-939F-422F-99F8-95E80766485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939F-422F-99F8-95E80766485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43.23</c:v>
                </c:pt>
                <c:pt idx="1">
                  <c:v>44.79</c:v>
                </c:pt>
                <c:pt idx="2">
                  <c:v>45.5</c:v>
                </c:pt>
                <c:pt idx="3">
                  <c:v>44.28</c:v>
                </c:pt>
                <c:pt idx="4">
                  <c:v>45.46</c:v>
                </c:pt>
              </c:numCache>
            </c:numRef>
          </c:val>
          <c:extLst>
            <c:ext xmlns:c16="http://schemas.microsoft.com/office/drawing/2014/chart" uri="{C3380CC4-5D6E-409C-BE32-E72D297353CC}">
              <c16:uniqueId val="{00000000-B265-42F2-BFA9-AEC73FF5DE6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265-42F2-BFA9-AEC73FF5DE6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16.920000000000002</c:v>
                </c:pt>
                <c:pt idx="1">
                  <c:v>16.16</c:v>
                </c:pt>
                <c:pt idx="2">
                  <c:v>16.03</c:v>
                </c:pt>
                <c:pt idx="3">
                  <c:v>15.7</c:v>
                </c:pt>
                <c:pt idx="4">
                  <c:v>16.45</c:v>
                </c:pt>
              </c:numCache>
            </c:numRef>
          </c:val>
          <c:extLst>
            <c:ext xmlns:c16="http://schemas.microsoft.com/office/drawing/2014/chart" uri="{C3380CC4-5D6E-409C-BE32-E72D297353CC}">
              <c16:uniqueId val="{00000000-35BF-4214-BD65-238B34C4666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35BF-4214-BD65-238B34C4666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17-4352-B312-FDB186008D7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3717-4352-B312-FDB186008D7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91.91</c:v>
                </c:pt>
                <c:pt idx="1">
                  <c:v>113.54</c:v>
                </c:pt>
                <c:pt idx="2">
                  <c:v>131.80000000000001</c:v>
                </c:pt>
                <c:pt idx="3">
                  <c:v>146.56</c:v>
                </c:pt>
                <c:pt idx="4">
                  <c:v>144.54</c:v>
                </c:pt>
              </c:numCache>
            </c:numRef>
          </c:val>
          <c:extLst>
            <c:ext xmlns:c16="http://schemas.microsoft.com/office/drawing/2014/chart" uri="{C3380CC4-5D6E-409C-BE32-E72D297353CC}">
              <c16:uniqueId val="{00000000-6876-472A-A41B-8C9DA8152D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6876-472A-A41B-8C9DA8152D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419.07</c:v>
                </c:pt>
                <c:pt idx="1">
                  <c:v>411.75</c:v>
                </c:pt>
                <c:pt idx="2">
                  <c:v>416.9</c:v>
                </c:pt>
                <c:pt idx="3">
                  <c:v>452.98</c:v>
                </c:pt>
                <c:pt idx="4">
                  <c:v>458.21</c:v>
                </c:pt>
              </c:numCache>
            </c:numRef>
          </c:val>
          <c:extLst>
            <c:ext xmlns:c16="http://schemas.microsoft.com/office/drawing/2014/chart" uri="{C3380CC4-5D6E-409C-BE32-E72D297353CC}">
              <c16:uniqueId val="{00000000-F8FC-417C-BDF1-460B12F2D35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F8FC-417C-BDF1-460B12F2D35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108.36</c:v>
                </c:pt>
                <c:pt idx="1">
                  <c:v>106.54</c:v>
                </c:pt>
                <c:pt idx="2">
                  <c:v>108.95</c:v>
                </c:pt>
                <c:pt idx="3">
                  <c:v>103.29</c:v>
                </c:pt>
                <c:pt idx="4">
                  <c:v>99.75</c:v>
                </c:pt>
              </c:numCache>
            </c:numRef>
          </c:val>
          <c:extLst>
            <c:ext xmlns:c16="http://schemas.microsoft.com/office/drawing/2014/chart" uri="{C3380CC4-5D6E-409C-BE32-E72D297353CC}">
              <c16:uniqueId val="{00000000-BEBD-4672-9DBB-D22A2A9B8F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BEBD-4672-9DBB-D22A2A9B8F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152.94999999999999</c:v>
                </c:pt>
                <c:pt idx="1">
                  <c:v>155.6</c:v>
                </c:pt>
                <c:pt idx="2">
                  <c:v>152.49</c:v>
                </c:pt>
                <c:pt idx="3">
                  <c:v>160.99</c:v>
                </c:pt>
                <c:pt idx="4">
                  <c:v>166.55</c:v>
                </c:pt>
              </c:numCache>
            </c:numRef>
          </c:val>
          <c:extLst>
            <c:ext xmlns:c16="http://schemas.microsoft.com/office/drawing/2014/chart" uri="{C3380CC4-5D6E-409C-BE32-E72D297353CC}">
              <c16:uniqueId val="{00000000-29C6-447E-9BCD-6561130AE5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29C6-447E-9BCD-6561130AE5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新潟県　新発田市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97997</v>
      </c>
      <c r="AM8" s="60"/>
      <c r="AN8" s="60"/>
      <c r="AO8" s="60"/>
      <c r="AP8" s="60"/>
      <c r="AQ8" s="60"/>
      <c r="AR8" s="60"/>
      <c r="AS8" s="60"/>
      <c r="AT8" s="51">
        <f>データ!$S$6</f>
        <v>533.1</v>
      </c>
      <c r="AU8" s="52"/>
      <c r="AV8" s="52"/>
      <c r="AW8" s="52"/>
      <c r="AX8" s="52"/>
      <c r="AY8" s="52"/>
      <c r="AZ8" s="52"/>
      <c r="BA8" s="52"/>
      <c r="BB8" s="53">
        <f>データ!$T$6</f>
        <v>183.82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60.39</v>
      </c>
      <c r="J10" s="52"/>
      <c r="K10" s="52"/>
      <c r="L10" s="52"/>
      <c r="M10" s="52"/>
      <c r="N10" s="52"/>
      <c r="O10" s="63"/>
      <c r="P10" s="53">
        <f>データ!$P$6</f>
        <v>98.68</v>
      </c>
      <c r="Q10" s="53"/>
      <c r="R10" s="53"/>
      <c r="S10" s="53"/>
      <c r="T10" s="53"/>
      <c r="U10" s="53"/>
      <c r="V10" s="53"/>
      <c r="W10" s="60">
        <f>データ!$Q$6</f>
        <v>2813</v>
      </c>
      <c r="X10" s="60"/>
      <c r="Y10" s="60"/>
      <c r="Z10" s="60"/>
      <c r="AA10" s="60"/>
      <c r="AB10" s="60"/>
      <c r="AC10" s="60"/>
      <c r="AD10" s="2"/>
      <c r="AE10" s="2"/>
      <c r="AF10" s="2"/>
      <c r="AG10" s="2"/>
      <c r="AH10" s="4"/>
      <c r="AI10" s="4"/>
      <c r="AJ10" s="4"/>
      <c r="AK10" s="4"/>
      <c r="AL10" s="60">
        <f>データ!$U$6</f>
        <v>91845</v>
      </c>
      <c r="AM10" s="60"/>
      <c r="AN10" s="60"/>
      <c r="AO10" s="60"/>
      <c r="AP10" s="60"/>
      <c r="AQ10" s="60"/>
      <c r="AR10" s="60"/>
      <c r="AS10" s="60"/>
      <c r="AT10" s="51">
        <f>データ!$V$6</f>
        <v>192.09</v>
      </c>
      <c r="AU10" s="52"/>
      <c r="AV10" s="52"/>
      <c r="AW10" s="52"/>
      <c r="AX10" s="52"/>
      <c r="AY10" s="52"/>
      <c r="AZ10" s="52"/>
      <c r="BA10" s="52"/>
      <c r="BB10" s="53">
        <f>データ!$W$6</f>
        <v>478.14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y4DJN3IhpI6t1dTqZsFxI8F091CTi4DB+GuRlYlSnMzARqvQodXyRUJGJ8Ez12yOl3877nT/z7r19bXnDNaeQ==" saltValue="+rlXqv47Isvgz1bcGMSO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152064</v>
      </c>
      <c r="D6" s="34">
        <f t="shared" si="3"/>
        <v>46</v>
      </c>
      <c r="E6" s="34">
        <f t="shared" si="3"/>
        <v>1</v>
      </c>
      <c r="F6" s="34">
        <f t="shared" si="3"/>
        <v>0</v>
      </c>
      <c r="G6" s="34">
        <f t="shared" si="3"/>
        <v>1</v>
      </c>
      <c r="H6" s="34" t="str">
        <f t="shared" si="3"/>
        <v>新潟県　新発田市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60.39</v>
      </c>
      <c r="P6" s="35">
        <f t="shared" si="3"/>
        <v>98.68</v>
      </c>
      <c r="Q6" s="35">
        <f t="shared" si="3"/>
        <v>2813</v>
      </c>
      <c r="R6" s="35">
        <f t="shared" si="3"/>
        <v>97997</v>
      </c>
      <c r="S6" s="35">
        <f t="shared" si="3"/>
        <v>533.1</v>
      </c>
      <c r="T6" s="35">
        <f t="shared" si="3"/>
        <v>183.82</v>
      </c>
      <c r="U6" s="35">
        <f t="shared" si="3"/>
        <v>91845</v>
      </c>
      <c r="V6" s="35">
        <f t="shared" si="3"/>
        <v>192.09</v>
      </c>
      <c r="W6" s="35">
        <f t="shared" si="3"/>
        <v>478.14</v>
      </c>
      <c r="X6" s="36">
        <f>IF(X7="",NA(),X7)</f>
        <v>111.86</v>
      </c>
      <c r="Y6" s="36">
        <f t="shared" ref="Y6:AG6" si="4">IF(Y7="",NA(),Y7)</f>
        <v>109.89</v>
      </c>
      <c r="Z6" s="36">
        <f t="shared" si="4"/>
        <v>113.18</v>
      </c>
      <c r="AA6" s="36">
        <f t="shared" si="4"/>
        <v>108.37</v>
      </c>
      <c r="AB6" s="36">
        <f t="shared" si="4"/>
        <v>103.87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91.91</v>
      </c>
      <c r="AU6" s="36">
        <f t="shared" ref="AU6:BC6" si="6">IF(AU7="",NA(),AU7)</f>
        <v>113.54</v>
      </c>
      <c r="AV6" s="36">
        <f t="shared" si="6"/>
        <v>131.80000000000001</v>
      </c>
      <c r="AW6" s="36">
        <f t="shared" si="6"/>
        <v>146.56</v>
      </c>
      <c r="AX6" s="36">
        <f t="shared" si="6"/>
        <v>144.54</v>
      </c>
      <c r="AY6" s="36">
        <f t="shared" si="6"/>
        <v>335.95</v>
      </c>
      <c r="AZ6" s="36">
        <f t="shared" si="6"/>
        <v>346.59</v>
      </c>
      <c r="BA6" s="36">
        <f t="shared" si="6"/>
        <v>357.82</v>
      </c>
      <c r="BB6" s="36">
        <f t="shared" si="6"/>
        <v>355.5</v>
      </c>
      <c r="BC6" s="36">
        <f t="shared" si="6"/>
        <v>349.83</v>
      </c>
      <c r="BD6" s="35" t="str">
        <f>IF(BD7="","",IF(BD7="-","【-】","【"&amp;SUBSTITUTE(TEXT(BD7,"#,##0.00"),"-","△")&amp;"】"))</f>
        <v>【261.93】</v>
      </c>
      <c r="BE6" s="36">
        <f>IF(BE7="",NA(),BE7)</f>
        <v>419.07</v>
      </c>
      <c r="BF6" s="36">
        <f t="shared" ref="BF6:BN6" si="7">IF(BF7="",NA(),BF7)</f>
        <v>411.75</v>
      </c>
      <c r="BG6" s="36">
        <f t="shared" si="7"/>
        <v>416.9</v>
      </c>
      <c r="BH6" s="36">
        <f t="shared" si="7"/>
        <v>452.98</v>
      </c>
      <c r="BI6" s="36">
        <f t="shared" si="7"/>
        <v>458.21</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108.36</v>
      </c>
      <c r="BQ6" s="36">
        <f t="shared" ref="BQ6:BY6" si="8">IF(BQ7="",NA(),BQ7)</f>
        <v>106.54</v>
      </c>
      <c r="BR6" s="36">
        <f t="shared" si="8"/>
        <v>108.95</v>
      </c>
      <c r="BS6" s="36">
        <f t="shared" si="8"/>
        <v>103.29</v>
      </c>
      <c r="BT6" s="36">
        <f t="shared" si="8"/>
        <v>99.75</v>
      </c>
      <c r="BU6" s="36">
        <f t="shared" si="8"/>
        <v>105.21</v>
      </c>
      <c r="BV6" s="36">
        <f t="shared" si="8"/>
        <v>105.71</v>
      </c>
      <c r="BW6" s="36">
        <f t="shared" si="8"/>
        <v>106.01</v>
      </c>
      <c r="BX6" s="36">
        <f t="shared" si="8"/>
        <v>104.57</v>
      </c>
      <c r="BY6" s="36">
        <f t="shared" si="8"/>
        <v>103.54</v>
      </c>
      <c r="BZ6" s="35" t="str">
        <f>IF(BZ7="","",IF(BZ7="-","【-】","【"&amp;SUBSTITUTE(TEXT(BZ7,"#,##0.00"),"-","△")&amp;"】"))</f>
        <v>【103.91】</v>
      </c>
      <c r="CA6" s="36">
        <f>IF(CA7="",NA(),CA7)</f>
        <v>152.94999999999999</v>
      </c>
      <c r="CB6" s="36">
        <f t="shared" ref="CB6:CJ6" si="9">IF(CB7="",NA(),CB7)</f>
        <v>155.6</v>
      </c>
      <c r="CC6" s="36">
        <f t="shared" si="9"/>
        <v>152.49</v>
      </c>
      <c r="CD6" s="36">
        <f t="shared" si="9"/>
        <v>160.99</v>
      </c>
      <c r="CE6" s="36">
        <f t="shared" si="9"/>
        <v>166.55</v>
      </c>
      <c r="CF6" s="36">
        <f t="shared" si="9"/>
        <v>162.59</v>
      </c>
      <c r="CG6" s="36">
        <f t="shared" si="9"/>
        <v>162.15</v>
      </c>
      <c r="CH6" s="36">
        <f t="shared" si="9"/>
        <v>162.24</v>
      </c>
      <c r="CI6" s="36">
        <f t="shared" si="9"/>
        <v>165.47</v>
      </c>
      <c r="CJ6" s="36">
        <f t="shared" si="9"/>
        <v>167.46</v>
      </c>
      <c r="CK6" s="35" t="str">
        <f>IF(CK7="","",IF(CK7="-","【-】","【"&amp;SUBSTITUTE(TEXT(CK7,"#,##0.00"),"-","△")&amp;"】"))</f>
        <v>【167.11】</v>
      </c>
      <c r="CL6" s="36">
        <f>IF(CL7="",NA(),CL7)</f>
        <v>54.29</v>
      </c>
      <c r="CM6" s="36">
        <f t="shared" ref="CM6:CU6" si="10">IF(CM7="",NA(),CM7)</f>
        <v>54.81</v>
      </c>
      <c r="CN6" s="36">
        <f t="shared" si="10"/>
        <v>55.92</v>
      </c>
      <c r="CO6" s="36">
        <f t="shared" si="10"/>
        <v>57</v>
      </c>
      <c r="CP6" s="36">
        <f t="shared" si="10"/>
        <v>54.1</v>
      </c>
      <c r="CQ6" s="36">
        <f t="shared" si="10"/>
        <v>59.17</v>
      </c>
      <c r="CR6" s="36">
        <f t="shared" si="10"/>
        <v>59.34</v>
      </c>
      <c r="CS6" s="36">
        <f t="shared" si="10"/>
        <v>59.11</v>
      </c>
      <c r="CT6" s="36">
        <f t="shared" si="10"/>
        <v>59.74</v>
      </c>
      <c r="CU6" s="36">
        <f t="shared" si="10"/>
        <v>59.46</v>
      </c>
      <c r="CV6" s="35" t="str">
        <f>IF(CV7="","",IF(CV7="-","【-】","【"&amp;SUBSTITUTE(TEXT(CV7,"#,##0.00"),"-","△")&amp;"】"))</f>
        <v>【60.27】</v>
      </c>
      <c r="CW6" s="36">
        <f>IF(CW7="",NA(),CW7)</f>
        <v>87.29</v>
      </c>
      <c r="CX6" s="36">
        <f t="shared" ref="CX6:DF6" si="11">IF(CX7="",NA(),CX7)</f>
        <v>85.78</v>
      </c>
      <c r="CY6" s="36">
        <f t="shared" si="11"/>
        <v>84.78</v>
      </c>
      <c r="CZ6" s="36">
        <f t="shared" si="11"/>
        <v>82.75</v>
      </c>
      <c r="DA6" s="36">
        <f t="shared" si="11"/>
        <v>85.46</v>
      </c>
      <c r="DB6" s="36">
        <f t="shared" si="11"/>
        <v>87.6</v>
      </c>
      <c r="DC6" s="36">
        <f t="shared" si="11"/>
        <v>87.74</v>
      </c>
      <c r="DD6" s="36">
        <f t="shared" si="11"/>
        <v>87.91</v>
      </c>
      <c r="DE6" s="36">
        <f t="shared" si="11"/>
        <v>87.28</v>
      </c>
      <c r="DF6" s="36">
        <f t="shared" si="11"/>
        <v>87.41</v>
      </c>
      <c r="DG6" s="35" t="str">
        <f>IF(DG7="","",IF(DG7="-","【-】","【"&amp;SUBSTITUTE(TEXT(DG7,"#,##0.00"),"-","△")&amp;"】"))</f>
        <v>【89.92】</v>
      </c>
      <c r="DH6" s="36">
        <f>IF(DH7="",NA(),DH7)</f>
        <v>43.23</v>
      </c>
      <c r="DI6" s="36">
        <f t="shared" ref="DI6:DQ6" si="12">IF(DI7="",NA(),DI7)</f>
        <v>44.79</v>
      </c>
      <c r="DJ6" s="36">
        <f t="shared" si="12"/>
        <v>45.5</v>
      </c>
      <c r="DK6" s="36">
        <f t="shared" si="12"/>
        <v>44.28</v>
      </c>
      <c r="DL6" s="36">
        <f t="shared" si="12"/>
        <v>45.46</v>
      </c>
      <c r="DM6" s="36">
        <f t="shared" si="12"/>
        <v>45.25</v>
      </c>
      <c r="DN6" s="36">
        <f t="shared" si="12"/>
        <v>46.27</v>
      </c>
      <c r="DO6" s="36">
        <f t="shared" si="12"/>
        <v>46.88</v>
      </c>
      <c r="DP6" s="36">
        <f t="shared" si="12"/>
        <v>46.94</v>
      </c>
      <c r="DQ6" s="36">
        <f t="shared" si="12"/>
        <v>47.62</v>
      </c>
      <c r="DR6" s="35" t="str">
        <f>IF(DR7="","",IF(DR7="-","【-】","【"&amp;SUBSTITUTE(TEXT(DR7,"#,##0.00"),"-","△")&amp;"】"))</f>
        <v>【48.85】</v>
      </c>
      <c r="DS6" s="36">
        <f>IF(DS7="",NA(),DS7)</f>
        <v>16.920000000000002</v>
      </c>
      <c r="DT6" s="36">
        <f t="shared" ref="DT6:EB6" si="13">IF(DT7="",NA(),DT7)</f>
        <v>16.16</v>
      </c>
      <c r="DU6" s="36">
        <f t="shared" si="13"/>
        <v>16.03</v>
      </c>
      <c r="DV6" s="36">
        <f t="shared" si="13"/>
        <v>15.7</v>
      </c>
      <c r="DW6" s="36">
        <f t="shared" si="13"/>
        <v>16.45</v>
      </c>
      <c r="DX6" s="36">
        <f t="shared" si="13"/>
        <v>10.71</v>
      </c>
      <c r="DY6" s="36">
        <f t="shared" si="13"/>
        <v>10.93</v>
      </c>
      <c r="DZ6" s="36">
        <f t="shared" si="13"/>
        <v>13.39</v>
      </c>
      <c r="EA6" s="36">
        <f t="shared" si="13"/>
        <v>14.48</v>
      </c>
      <c r="EB6" s="36">
        <f t="shared" si="13"/>
        <v>16.27</v>
      </c>
      <c r="EC6" s="35" t="str">
        <f>IF(EC7="","",IF(EC7="-","【-】","【"&amp;SUBSTITUTE(TEXT(EC7,"#,##0.00"),"-","△")&amp;"】"))</f>
        <v>【17.80】</v>
      </c>
      <c r="ED6" s="36">
        <f>IF(ED7="",NA(),ED7)</f>
        <v>0.75</v>
      </c>
      <c r="EE6" s="36">
        <f t="shared" ref="EE6:EM6" si="14">IF(EE7="",NA(),EE7)</f>
        <v>0.52</v>
      </c>
      <c r="EF6" s="36">
        <f t="shared" si="14"/>
        <v>0.18</v>
      </c>
      <c r="EG6" s="36">
        <f t="shared" si="14"/>
        <v>0.46</v>
      </c>
      <c r="EH6" s="36">
        <f t="shared" si="14"/>
        <v>0.91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152064</v>
      </c>
      <c r="D7" s="38">
        <v>46</v>
      </c>
      <c r="E7" s="38">
        <v>1</v>
      </c>
      <c r="F7" s="38">
        <v>0</v>
      </c>
      <c r="G7" s="38">
        <v>1</v>
      </c>
      <c r="H7" s="38" t="s">
        <v>93</v>
      </c>
      <c r="I7" s="38" t="s">
        <v>94</v>
      </c>
      <c r="J7" s="38" t="s">
        <v>95</v>
      </c>
      <c r="K7" s="38" t="s">
        <v>96</v>
      </c>
      <c r="L7" s="38" t="s">
        <v>97</v>
      </c>
      <c r="M7" s="38" t="s">
        <v>98</v>
      </c>
      <c r="N7" s="39" t="s">
        <v>99</v>
      </c>
      <c r="O7" s="39">
        <v>60.39</v>
      </c>
      <c r="P7" s="39">
        <v>98.68</v>
      </c>
      <c r="Q7" s="39">
        <v>2813</v>
      </c>
      <c r="R7" s="39">
        <v>97997</v>
      </c>
      <c r="S7" s="39">
        <v>533.1</v>
      </c>
      <c r="T7" s="39">
        <v>183.82</v>
      </c>
      <c r="U7" s="39">
        <v>91845</v>
      </c>
      <c r="V7" s="39">
        <v>192.09</v>
      </c>
      <c r="W7" s="39">
        <v>478.14</v>
      </c>
      <c r="X7" s="39">
        <v>111.86</v>
      </c>
      <c r="Y7" s="39">
        <v>109.89</v>
      </c>
      <c r="Z7" s="39">
        <v>113.18</v>
      </c>
      <c r="AA7" s="39">
        <v>108.37</v>
      </c>
      <c r="AB7" s="39">
        <v>103.87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91.91</v>
      </c>
      <c r="AU7" s="39">
        <v>113.54</v>
      </c>
      <c r="AV7" s="39">
        <v>131.80000000000001</v>
      </c>
      <c r="AW7" s="39">
        <v>146.56</v>
      </c>
      <c r="AX7" s="39">
        <v>144.54</v>
      </c>
      <c r="AY7" s="39">
        <v>335.95</v>
      </c>
      <c r="AZ7" s="39">
        <v>346.59</v>
      </c>
      <c r="BA7" s="39">
        <v>357.82</v>
      </c>
      <c r="BB7" s="39">
        <v>355.5</v>
      </c>
      <c r="BC7" s="39">
        <v>349.83</v>
      </c>
      <c r="BD7" s="39">
        <v>261.93</v>
      </c>
      <c r="BE7" s="39">
        <v>419.07</v>
      </c>
      <c r="BF7" s="39">
        <v>411.75</v>
      </c>
      <c r="BG7" s="39">
        <v>416.9</v>
      </c>
      <c r="BH7" s="39">
        <v>452.98</v>
      </c>
      <c r="BI7" s="39">
        <v>458.21</v>
      </c>
      <c r="BJ7" s="39">
        <v>319.82</v>
      </c>
      <c r="BK7" s="39">
        <v>312.02999999999997</v>
      </c>
      <c r="BL7" s="39">
        <v>307.45999999999998</v>
      </c>
      <c r="BM7" s="39">
        <v>312.58</v>
      </c>
      <c r="BN7" s="39">
        <v>314.87</v>
      </c>
      <c r="BO7" s="39">
        <v>270.45999999999998</v>
      </c>
      <c r="BP7" s="39">
        <v>108.36</v>
      </c>
      <c r="BQ7" s="39">
        <v>106.54</v>
      </c>
      <c r="BR7" s="39">
        <v>108.95</v>
      </c>
      <c r="BS7" s="39">
        <v>103.29</v>
      </c>
      <c r="BT7" s="39">
        <v>99.75</v>
      </c>
      <c r="BU7" s="39">
        <v>105.21</v>
      </c>
      <c r="BV7" s="39">
        <v>105.71</v>
      </c>
      <c r="BW7" s="39">
        <v>106.01</v>
      </c>
      <c r="BX7" s="39">
        <v>104.57</v>
      </c>
      <c r="BY7" s="39">
        <v>103.54</v>
      </c>
      <c r="BZ7" s="39">
        <v>103.91</v>
      </c>
      <c r="CA7" s="39">
        <v>152.94999999999999</v>
      </c>
      <c r="CB7" s="39">
        <v>155.6</v>
      </c>
      <c r="CC7" s="39">
        <v>152.49</v>
      </c>
      <c r="CD7" s="39">
        <v>160.99</v>
      </c>
      <c r="CE7" s="39">
        <v>166.55</v>
      </c>
      <c r="CF7" s="39">
        <v>162.59</v>
      </c>
      <c r="CG7" s="39">
        <v>162.15</v>
      </c>
      <c r="CH7" s="39">
        <v>162.24</v>
      </c>
      <c r="CI7" s="39">
        <v>165.47</v>
      </c>
      <c r="CJ7" s="39">
        <v>167.46</v>
      </c>
      <c r="CK7" s="39">
        <v>167.11</v>
      </c>
      <c r="CL7" s="39">
        <v>54.29</v>
      </c>
      <c r="CM7" s="39">
        <v>54.81</v>
      </c>
      <c r="CN7" s="39">
        <v>55.92</v>
      </c>
      <c r="CO7" s="39">
        <v>57</v>
      </c>
      <c r="CP7" s="39">
        <v>54.1</v>
      </c>
      <c r="CQ7" s="39">
        <v>59.17</v>
      </c>
      <c r="CR7" s="39">
        <v>59.34</v>
      </c>
      <c r="CS7" s="39">
        <v>59.11</v>
      </c>
      <c r="CT7" s="39">
        <v>59.74</v>
      </c>
      <c r="CU7" s="39">
        <v>59.46</v>
      </c>
      <c r="CV7" s="39">
        <v>60.27</v>
      </c>
      <c r="CW7" s="39">
        <v>87.29</v>
      </c>
      <c r="CX7" s="39">
        <v>85.78</v>
      </c>
      <c r="CY7" s="39">
        <v>84.78</v>
      </c>
      <c r="CZ7" s="39">
        <v>82.75</v>
      </c>
      <c r="DA7" s="39">
        <v>85.46</v>
      </c>
      <c r="DB7" s="39">
        <v>87.6</v>
      </c>
      <c r="DC7" s="39">
        <v>87.74</v>
      </c>
      <c r="DD7" s="39">
        <v>87.91</v>
      </c>
      <c r="DE7" s="39">
        <v>87.28</v>
      </c>
      <c r="DF7" s="39">
        <v>87.41</v>
      </c>
      <c r="DG7" s="39">
        <v>89.92</v>
      </c>
      <c r="DH7" s="39">
        <v>43.23</v>
      </c>
      <c r="DI7" s="39">
        <v>44.79</v>
      </c>
      <c r="DJ7" s="39">
        <v>45.5</v>
      </c>
      <c r="DK7" s="39">
        <v>44.28</v>
      </c>
      <c r="DL7" s="39">
        <v>45.46</v>
      </c>
      <c r="DM7" s="39">
        <v>45.25</v>
      </c>
      <c r="DN7" s="39">
        <v>46.27</v>
      </c>
      <c r="DO7" s="39">
        <v>46.88</v>
      </c>
      <c r="DP7" s="39">
        <v>46.94</v>
      </c>
      <c r="DQ7" s="39">
        <v>47.62</v>
      </c>
      <c r="DR7" s="39">
        <v>48.85</v>
      </c>
      <c r="DS7" s="39">
        <v>16.920000000000002</v>
      </c>
      <c r="DT7" s="39">
        <v>16.16</v>
      </c>
      <c r="DU7" s="39">
        <v>16.03</v>
      </c>
      <c r="DV7" s="39">
        <v>15.7</v>
      </c>
      <c r="DW7" s="39">
        <v>16.45</v>
      </c>
      <c r="DX7" s="39">
        <v>10.71</v>
      </c>
      <c r="DY7" s="39">
        <v>10.93</v>
      </c>
      <c r="DZ7" s="39">
        <v>13.39</v>
      </c>
      <c r="EA7" s="39">
        <v>14.48</v>
      </c>
      <c r="EB7" s="39">
        <v>16.27</v>
      </c>
      <c r="EC7" s="39">
        <v>17.8</v>
      </c>
      <c r="ED7" s="39">
        <v>0.75</v>
      </c>
      <c r="EE7" s="39">
        <v>0.52</v>
      </c>
      <c r="EF7" s="39">
        <v>0.18</v>
      </c>
      <c r="EG7" s="39">
        <v>0.46</v>
      </c>
      <c r="EH7" s="39">
        <v>0.91</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2020-01-24T04:10:04Z</cp:lastPrinted>
  <dcterms:created xsi:type="dcterms:W3CDTF">2019-12-05T04:13:55Z</dcterms:created>
  <dcterms:modified xsi:type="dcterms:W3CDTF">2020-01-28T05:52:44Z</dcterms:modified>
  <cp:category/>
</cp:coreProperties>
</file>