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H31財務共通\3108財政運営\310870公営企業・第3セクター\公営企業\200115公営企業に係る経営比較分析表（H30決算）の分析等について\04 県回答\"/>
    </mc:Choice>
  </mc:AlternateContent>
  <workbookProtection workbookAlgorithmName="SHA-512" workbookHashValue="8PTlZS06DayWHxyKLYeOklNwEofeNKag2Tzp4Js7EWyCaxQtmVLdeMvVKDuU+mpPBNqrhiqzKfgiNg1govOQ2A==" workbookSaltValue="3abtLrxTikB76qbgx8h0bA==" workbookSpinCount="100000" lockStructure="1"/>
  <bookViews>
    <workbookView xWindow="0" yWindow="0" windowWidth="28800" windowHeight="1272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AL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<sst xmlns="http://schemas.openxmlformats.org/spreadsheetml/2006/main" count="228" uniqueCount="114">
  <si>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</si>
  <si>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</si>
  <si>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</si>
  <si>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</si>
  <si>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</si>
  <si>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</si>
  <si>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</si>
  <si>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</si>
  <si>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</si>
  <si>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</si>
  <si>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</si>
  <si>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</si>
  <si>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</si>
  <si>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</si>
  <si>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</si>
  <si>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</si>
  <si>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</si>
  <si>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</si>
  <si>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</si>
  <si>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</si>
  <si>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</si>
  <si>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</si>
  <si>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</si>
  <si>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</si>
  <si>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</si>
  <si>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</si>
  <si>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</si>
  <si>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</si>
  <si>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</si>
  <si>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</si>
  <si>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</si>
  <si>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</si>
  <si>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</si>
  <si>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</si>
  <si>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</si>
  <si>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</si>
  <si>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</si>
  <si>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</si>
  <si>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</si>
  <si>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</si>
  <si>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</si>
  <si>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</si>
  <si>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</si>
  <si>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</si>
  <si>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</si>
  <si>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</si>
  <si>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</si>
  <si>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</si>
  <si>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</si>
  <si>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</si>
  <si>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</si>
  <si>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</si>
  <si>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</si>
  <si>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</si>
  <si>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</si>
  <si>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</si>
  <si>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</si>
  <si>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</si>
  <si>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</si>
  <si>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</si>
  <si>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</si>
  <si>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</si>
  <si>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</si>
  <si>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</si>
  <si>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</si>
  <si>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</si>
  <si>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</si>
  <si>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</si>
  <si>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</si>
  <si>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</si>
  <si>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</si>
  <si>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</si>
  <si>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</si>
  <si>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</si>
  <si>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</si>
  <si>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</si>
  <si>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</si>
  <si>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</si>
  <si>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</si>
  <si>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</si>
  <si>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</si>
  <si>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</si>
  <si>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</si>
  <si>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</si>
  <si>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</si>
  <si>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</si>
  <si>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</si>
  <si>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</si>
  <si>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</si>
  <si>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</si>
  <si>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</si>
  <si>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</si>
  <si>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</si>
  <si>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</si>
  <si>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</si>
  <si>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</si>
  <si>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</si>
  <si>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</si>
  <si>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</si>
  <si>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</si>
  <si>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</si>
  <si>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</si>
  <si>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</si>
  <si>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</si>
  <si>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</si>
  <si>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</si>
  <si>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</si>
  <si>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</si>
  <si>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</si>
  <si>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</si>
  <si>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</si>
  <si>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増大する改築需要に対応するため、平成26年度に農業集落排水施設最適整備構想を策定しました。存続する処理場等では、修繕・改築を平準化することで施設の長寿命化を図りながら、経営の安定化を目指しています。
　また、接続促進員が、接続率の低い地区を重点的に個別訪問し、地域の協力を得ながら未接続世帯の解消、接続率の向上を図っています。
　これらの対応により、「収益的収支比率」「経費回収率」「汚水処理原価」「施設利用率」の改善及び将来の管渠更新等に向けた資金の確保が期待されます。
　「経費回収率」については、人口減少が進んでいることや、農業集落排水事業の「汚水処理原価」が公共下水道事業に比べて高いにもかかわらず、使用料が公共下水道事業より低い設定になっていることから、公共・農排を含めた全体的な使用料体系のあり方の検証が今後の課題となっています。</t>
    <phoneticPr fontId="4"/>
  </si>
  <si>
    <t>　処理場について、施設が老朽化した大島地区の処理場を平成24年度に廃止し、公共下水道に接続しました。
　管渠については、米倉地区が昭和61年から工事に着手しており、管渠の法定耐用年数は50年とされているため、令和18年頃に耐用年数を迎えます。現状では老朽化による問題等は見られないため、更新工事は行っておりません。
　ただし、ポンプ類、ブロワ類及び計器類については、耐用年数がそれぞれ15年、20年、10年であり、耐用年数が経過した設備もあることから、適正な管理や早期の修繕により可能な限り耐用年数を延ばすことで、設備投資の増加を抑制しています。
　また、平成26年度に各処理場が老朽化した際の対応について検討を行い、最適化構想をまとめました。今後は、その構想に基づいて更新を行っていきます。</t>
    <rPh sb="104" eb="106">
      <t>レイワ</t>
    </rPh>
    <phoneticPr fontId="4"/>
  </si>
  <si>
    <t>　「収益的収支比率」は、上中山地区が公共下水道に移行したこと等により使用料収入が１億円を割り、前年度に比べ総収益は減少しましたが、総費用及び地方債償還金も減少しており、結果としては前年に比べ微増しました。
　「企業債残高対事業規模比率」は、地方債の償還が進んだことにより、今年度も状況が改善されました。類似団体との比較において平均を下回っていますが、接続率を向上させることで更なる経営改善を図る必要があります。
　「経費回収率」は、前年に比べ使用料収入が減少しましたが、修繕費や地方債償還金も減少しており、状況が改善しました。しかし、類似団体との比較において平均を下回っていること、委託料が前年と同レベルであったことから、長期継続契約の採用等により経費の削減を図ることで、改善に取り組む必要があります。
　「汚水処理原価」は、前年より下降しましたが、類似団体と比べわずかに高いことから、引き続き経費削減の取組を継続していきます。
　「施設利用率」は、施設の公共下水道への接続を順次行っていますが、平成26年度以降は横ばいで推移しており、類似団体と比べても高い水準になっています。
　「水洗化率」は、平成30年7月に接続率の低い上中山地区が公共下水道に移管したことで、前年から上昇しました。</t>
    <rPh sb="163" eb="165">
      <t>ヘイキン</t>
    </rPh>
    <rPh sb="166" eb="168">
      <t>シタマワ</t>
    </rPh>
    <rPh sb="175" eb="177">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</si>
</sst>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D-4F9F-B7C8-F28B2B010A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c:ext xmlns:c16="http://schemas.microsoft.com/office/drawing/2014/chart" uri="{C3380CC4-5D6E-409C-BE32-E72D297353CC}">
              <c16:uniqueId val="{00000001-A7DD-4F9F-B7C8-F28B2B010A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56.71</c:v>
                </c:pt>
                <c:pt idx="1">
                  <c:v>56.28</c:v>
                </c:pt>
                <c:pt idx="2">
                  <c:v>56.57</c:v>
                </c:pt>
                <c:pt idx="3">
                  <c:v>58.78</c:v>
                </c:pt>
                <c:pt idx="4">
                  <c:v>58.78</c:v>
                </c:pt>
              </c:numCache>
            </c:numRef>
          </c:val>
          <c:extLst>
            <c:ext xmlns:c16="http://schemas.microsoft.com/office/drawing/2014/chart" uri="{C3380CC4-5D6E-409C-BE32-E72D297353CC}">
              <c16:uniqueId val="{00000000-FFBE-44A0-9A26-5BAFF6B44A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c:ext xmlns:c16="http://schemas.microsoft.com/office/drawing/2014/chart" uri="{C3380CC4-5D6E-409C-BE32-E72D297353CC}">
              <c16:uniqueId val="{00000001-FFBE-44A0-9A26-5BAFF6B44A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81.819999999999993</c:v>
                </c:pt>
                <c:pt idx="1">
                  <c:v>82.85</c:v>
                </c:pt>
                <c:pt idx="2">
                  <c:v>78.47</c:v>
                </c:pt>
                <c:pt idx="3">
                  <c:v>87.23</c:v>
                </c:pt>
                <c:pt idx="4">
                  <c:v>88.65</c:v>
                </c:pt>
              </c:numCache>
            </c:numRef>
          </c:val>
          <c:extLst>
            <c:ext xmlns:c16="http://schemas.microsoft.com/office/drawing/2014/chart" uri="{C3380CC4-5D6E-409C-BE32-E72D297353CC}">
              <c16:uniqueId val="{00000000-7A5F-4AA5-ADE6-E58578FEEFD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c:ext xmlns:c16="http://schemas.microsoft.com/office/drawing/2014/chart" uri="{C3380CC4-5D6E-409C-BE32-E72D297353CC}">
              <c16:uniqueId val="{00000001-7A5F-4AA5-ADE6-E58578FEEFD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85.54</c:v>
                </c:pt>
                <c:pt idx="1">
                  <c:v>87.2</c:v>
                </c:pt>
                <c:pt idx="2">
                  <c:v>86.51</c:v>
                </c:pt>
                <c:pt idx="3">
                  <c:v>89.19</c:v>
                </c:pt>
                <c:pt idx="4">
                  <c:v>89.36</c:v>
                </c:pt>
              </c:numCache>
            </c:numRef>
          </c:val>
          <c:extLst>
            <c:ext xmlns:c16="http://schemas.microsoft.com/office/drawing/2014/chart" uri="{C3380CC4-5D6E-409C-BE32-E72D297353CC}">
              <c16:uniqueId val="{00000000-BC7E-4A69-941F-0A25BE582C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7E-4A69-941F-0A25BE582C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90-4B67-9454-61FCEF93C8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90-4B67-9454-61FCEF93C8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BB-49F7-A09E-6C757E50CE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BB-49F7-A09E-6C757E50CE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90-42EB-92DB-80C4983451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90-42EB-92DB-80C4983451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10-4DEE-8B0C-F86ED691E1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0-4DEE-8B0C-F86ED691E1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2274.46</c:v>
                </c:pt>
                <c:pt idx="1">
                  <c:v>1607.27</c:v>
                </c:pt>
                <c:pt idx="2">
                  <c:v>854.62</c:v>
                </c:pt>
                <c:pt idx="3">
                  <c:v>596.99</c:v>
                </c:pt>
                <c:pt idx="4">
                  <c:v>562.91999999999996</c:v>
                </c:pt>
              </c:numCache>
            </c:numRef>
          </c:val>
          <c:extLst>
            <c:ext xmlns:c16="http://schemas.microsoft.com/office/drawing/2014/chart" uri="{C3380CC4-5D6E-409C-BE32-E72D297353CC}">
              <c16:uniqueId val="{00000000-5448-4750-9592-45662D83EB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c:ext xmlns:c16="http://schemas.microsoft.com/office/drawing/2014/chart" uri="{C3380CC4-5D6E-409C-BE32-E72D297353CC}">
              <c16:uniqueId val="{00000001-5448-4750-9592-45662D83EB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42.14</c:v>
                </c:pt>
                <c:pt idx="1">
                  <c:v>44.25</c:v>
                </c:pt>
                <c:pt idx="2">
                  <c:v>58</c:v>
                </c:pt>
                <c:pt idx="3">
                  <c:v>50.92</c:v>
                </c:pt>
                <c:pt idx="4">
                  <c:v>53.55</c:v>
                </c:pt>
              </c:numCache>
            </c:numRef>
          </c:val>
          <c:extLst>
            <c:ext xmlns:c16="http://schemas.microsoft.com/office/drawing/2014/chart" uri="{C3380CC4-5D6E-409C-BE32-E72D297353CC}">
              <c16:uniqueId val="{00000000-D175-47EA-9EF2-56A107E753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c:ext xmlns:c16="http://schemas.microsoft.com/office/drawing/2014/chart" uri="{C3380CC4-5D6E-409C-BE32-E72D297353CC}">
              <c16:uniqueId val="{00000001-D175-47EA-9EF2-56A107E753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326.52999999999997</c:v>
                </c:pt>
                <c:pt idx="1">
                  <c:v>313.55</c:v>
                </c:pt>
                <c:pt idx="2">
                  <c:v>237.86</c:v>
                </c:pt>
                <c:pt idx="3">
                  <c:v>266.32</c:v>
                </c:pt>
                <c:pt idx="4">
                  <c:v>236.76</c:v>
                </c:pt>
              </c:numCache>
            </c:numRef>
          </c:val>
          <c:extLst>
            <c:ext xmlns:c16="http://schemas.microsoft.com/office/drawing/2014/chart" uri="{C3380CC4-5D6E-409C-BE32-E72D297353CC}">
              <c16:uniqueId val="{00000000-19C2-4707-8FA9-0F85939A39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c:ext xmlns:c16="http://schemas.microsoft.com/office/drawing/2014/chart" uri="{C3380CC4-5D6E-409C-BE32-E72D297353CC}">
              <c16:uniqueId val="{00000001-19C2-4707-8FA9-0F85939A39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新発田市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97997</v>
      </c>
      <c r="AM8" s="50"/>
      <c r="AN8" s="50"/>
      <c r="AO8" s="50"/>
      <c r="AP8" s="50"/>
      <c r="AQ8" s="50"/>
      <c r="AR8" s="50"/>
      <c r="AS8" s="50"/>
      <c r="AT8" s="45">
        <f>データ!T6</f>
        <v>533.1</v>
      </c>
      <c r="AU8" s="45"/>
      <c r="AV8" s="45"/>
      <c r="AW8" s="45"/>
      <c r="AX8" s="45"/>
      <c r="AY8" s="45"/>
      <c r="AZ8" s="45"/>
      <c r="BA8" s="45"/>
      <c r="BB8" s="45">
        <f>データ!U6</f>
        <v>183.82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9.76</v>
      </c>
      <c r="Q10" s="45"/>
      <c r="R10" s="45"/>
      <c r="S10" s="45"/>
      <c r="T10" s="45"/>
      <c r="U10" s="45"/>
      <c r="V10" s="45"/>
      <c r="W10" s="45">
        <f>データ!Q6</f>
        <v>90.44</v>
      </c>
      <c r="X10" s="45"/>
      <c r="Y10" s="45"/>
      <c r="Z10" s="45"/>
      <c r="AA10" s="45"/>
      <c r="AB10" s="45"/>
      <c r="AC10" s="45"/>
      <c r="AD10" s="50">
        <f>データ!R6</f>
        <v>2484</v>
      </c>
      <c r="AE10" s="50"/>
      <c r="AF10" s="50"/>
      <c r="AG10" s="50"/>
      <c r="AH10" s="50"/>
      <c r="AI10" s="50"/>
      <c r="AJ10" s="50"/>
      <c r="AK10" s="2"/>
      <c r="AL10" s="50">
        <f>データ!V6</f>
        <v>9522</v>
      </c>
      <c r="AM10" s="50"/>
      <c r="AN10" s="50"/>
      <c r="AO10" s="50"/>
      <c r="AP10" s="50"/>
      <c r="AQ10" s="50"/>
      <c r="AR10" s="50"/>
      <c r="AS10" s="50"/>
      <c r="AT10" s="45">
        <f>データ!W6</f>
        <v>6.01</v>
      </c>
      <c r="AU10" s="45"/>
      <c r="AV10" s="45"/>
      <c r="AW10" s="45"/>
      <c r="AX10" s="45"/>
      <c r="AY10" s="45"/>
      <c r="AZ10" s="45"/>
      <c r="BA10" s="45"/>
      <c r="BB10" s="45">
        <f>データ!X6</f>
        <v>1584.36</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l6y65VbPheG24vPWBMJXOSBYYbxHl0i7A3HLLi2EeouJenVb8dmiDXUett6oWofRgcNDVXtnfdrjvsa4KIyohQ==" saltValue="eAHB68/xIT25ujxSSlJA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152064</v>
      </c>
      <c r="D6" s="33">
        <f t="shared" si="3"/>
        <v>47</v>
      </c>
      <c r="E6" s="33">
        <f t="shared" si="3"/>
        <v>17</v>
      </c>
      <c r="F6" s="33">
        <f t="shared" si="3"/>
        <v>5</v>
      </c>
      <c r="G6" s="33">
        <f t="shared" si="3"/>
        <v>0</v>
      </c>
      <c r="H6" s="33" t="str">
        <f t="shared" si="3"/>
        <v>新潟県　新発田市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9.76</v>
      </c>
      <c r="Q6" s="34">
        <f t="shared" si="3"/>
        <v>90.44</v>
      </c>
      <c r="R6" s="34">
        <f t="shared" si="3"/>
        <v>2484</v>
      </c>
      <c r="S6" s="34">
        <f t="shared" si="3"/>
        <v>97997</v>
      </c>
      <c r="T6" s="34">
        <f t="shared" si="3"/>
        <v>533.1</v>
      </c>
      <c r="U6" s="34">
        <f t="shared" si="3"/>
        <v>183.82</v>
      </c>
      <c r="V6" s="34">
        <f t="shared" si="3"/>
        <v>9522</v>
      </c>
      <c r="W6" s="34">
        <f t="shared" si="3"/>
        <v>6.01</v>
      </c>
      <c r="X6" s="34">
        <f t="shared" si="3"/>
        <v>1584.36</v>
      </c>
      <c r="Y6" s="35">
        <f>IF(Y7="",NA(),Y7)</f>
        <v>85.54</v>
      </c>
      <c r="Z6" s="35">
        <f t="shared" ref="Z6:AH6" si="4">IF(Z7="",NA(),Z7)</f>
        <v>87.2</v>
      </c>
      <c r="AA6" s="35">
        <f t="shared" si="4"/>
        <v>86.51</v>
      </c>
      <c r="AB6" s="35">
        <f t="shared" si="4"/>
        <v>89.19</v>
      </c>
      <c r="AC6" s="35">
        <f t="shared" si="4"/>
        <v>89.36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2274.46</v>
      </c>
      <c r="BG6" s="35">
        <f t="shared" ref="BG6:BO6" si="7">IF(BG7="",NA(),BG7)</f>
        <v>1607.27</v>
      </c>
      <c r="BH6" s="35">
        <f t="shared" si="7"/>
        <v>854.62</v>
      </c>
      <c r="BI6" s="35">
        <f t="shared" si="7"/>
        <v>596.99</v>
      </c>
      <c r="BJ6" s="35">
        <f t="shared" si="7"/>
        <v>562.91999999999996</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42.14</v>
      </c>
      <c r="BR6" s="35">
        <f t="shared" ref="BR6:BZ6" si="8">IF(BR7="",NA(),BR7)</f>
        <v>44.25</v>
      </c>
      <c r="BS6" s="35">
        <f t="shared" si="8"/>
        <v>58</v>
      </c>
      <c r="BT6" s="35">
        <f t="shared" si="8"/>
        <v>50.92</v>
      </c>
      <c r="BU6" s="35">
        <f t="shared" si="8"/>
        <v>53.55</v>
      </c>
      <c r="BV6" s="35">
        <f t="shared" si="8"/>
        <v>50.82</v>
      </c>
      <c r="BW6" s="35">
        <f t="shared" si="8"/>
        <v>52.19</v>
      </c>
      <c r="BX6" s="35">
        <f t="shared" si="8"/>
        <v>55.32</v>
      </c>
      <c r="BY6" s="35">
        <f t="shared" si="8"/>
        <v>59.8</v>
      </c>
      <c r="BZ6" s="35">
        <f t="shared" si="8"/>
        <v>65.39</v>
      </c>
      <c r="CA6" s="34" t="str">
        <f>IF(CA7="","",IF(CA7="-","【-】","【"&amp;SUBSTITUTE(TEXT(CA7,"#,##0.00"),"-","△")&amp;"】"))</f>
        <v>【59.51】</v>
      </c>
      <c r="CB6" s="35">
        <f>IF(CB7="",NA(),CB7)</f>
        <v>326.52999999999997</v>
      </c>
      <c r="CC6" s="35">
        <f t="shared" ref="CC6:CK6" si="9">IF(CC7="",NA(),CC7)</f>
        <v>313.55</v>
      </c>
      <c r="CD6" s="35">
        <f t="shared" si="9"/>
        <v>237.86</v>
      </c>
      <c r="CE6" s="35">
        <f t="shared" si="9"/>
        <v>266.32</v>
      </c>
      <c r="CF6" s="35">
        <f t="shared" si="9"/>
        <v>236.76</v>
      </c>
      <c r="CG6" s="35">
        <f t="shared" si="9"/>
        <v>300.52</v>
      </c>
      <c r="CH6" s="35">
        <f t="shared" si="9"/>
        <v>296.14</v>
      </c>
      <c r="CI6" s="35">
        <f t="shared" si="9"/>
        <v>283.17</v>
      </c>
      <c r="CJ6" s="35">
        <f t="shared" si="9"/>
        <v>263.76</v>
      </c>
      <c r="CK6" s="35">
        <f t="shared" si="9"/>
        <v>230.88</v>
      </c>
      <c r="CL6" s="34" t="str">
        <f>IF(CL7="","",IF(CL7="-","【-】","【"&amp;SUBSTITUTE(TEXT(CL7,"#,##0.00"),"-","△")&amp;"】"))</f>
        <v>【261.46】</v>
      </c>
      <c r="CM6" s="35">
        <f>IF(CM7="",NA(),CM7)</f>
        <v>56.71</v>
      </c>
      <c r="CN6" s="35">
        <f t="shared" ref="CN6:CV6" si="10">IF(CN7="",NA(),CN7)</f>
        <v>56.28</v>
      </c>
      <c r="CO6" s="35">
        <f t="shared" si="10"/>
        <v>56.57</v>
      </c>
      <c r="CP6" s="35">
        <f t="shared" si="10"/>
        <v>58.78</v>
      </c>
      <c r="CQ6" s="35">
        <f t="shared" si="10"/>
        <v>58.78</v>
      </c>
      <c r="CR6" s="35">
        <f t="shared" si="10"/>
        <v>53.24</v>
      </c>
      <c r="CS6" s="35">
        <f t="shared" si="10"/>
        <v>52.31</v>
      </c>
      <c r="CT6" s="35">
        <f t="shared" si="10"/>
        <v>60.65</v>
      </c>
      <c r="CU6" s="35">
        <f t="shared" si="10"/>
        <v>51.75</v>
      </c>
      <c r="CV6" s="35">
        <f t="shared" si="10"/>
        <v>56.72</v>
      </c>
      <c r="CW6" s="34" t="str">
        <f>IF(CW7="","",IF(CW7="-","【-】","【"&amp;SUBSTITUTE(TEXT(CW7,"#,##0.00"),"-","△")&amp;"】"))</f>
        <v>【52.23】</v>
      </c>
      <c r="CX6" s="35">
        <f>IF(CX7="",NA(),CX7)</f>
        <v>81.819999999999993</v>
      </c>
      <c r="CY6" s="35">
        <f t="shared" ref="CY6:DG6" si="11">IF(CY7="",NA(),CY7)</f>
        <v>82.85</v>
      </c>
      <c r="CZ6" s="35">
        <f t="shared" si="11"/>
        <v>78.47</v>
      </c>
      <c r="DA6" s="35">
        <f t="shared" si="11"/>
        <v>87.23</v>
      </c>
      <c r="DB6" s="35">
        <f t="shared" si="11"/>
        <v>88.65</v>
      </c>
      <c r="DC6" s="35">
        <f t="shared" si="11"/>
        <v>84.07</v>
      </c>
      <c r="DD6" s="35">
        <f t="shared" si="11"/>
        <v>84.32</v>
      </c>
      <c r="DE6" s="35">
        <f t="shared" si="11"/>
        <v>84.58</v>
      </c>
      <c r="DF6" s="35">
        <f t="shared" si="11"/>
        <v>84.84</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15">
      <c r="A7" s="28"/>
      <c r="B7" s="37">
        <v>2018</v>
      </c>
      <c r="C7" s="37">
        <v>152064</v>
      </c>
      <c r="D7" s="37">
        <v>47</v>
      </c>
      <c r="E7" s="37">
        <v>17</v>
      </c>
      <c r="F7" s="37">
        <v>5</v>
      </c>
      <c r="G7" s="37">
        <v>0</v>
      </c>
      <c r="H7" s="37" t="s">
        <v>98</v>
      </c>
      <c r="I7" s="37" t="s">
        <v>99</v>
      </c>
      <c r="J7" s="37" t="s">
        <v>100</v>
      </c>
      <c r="K7" s="37" t="s">
        <v>101</v>
      </c>
      <c r="L7" s="37" t="s">
        <v>102</v>
      </c>
      <c r="M7" s="37" t="s">
        <v>103</v>
      </c>
      <c r="N7" s="38" t="s">
        <v>104</v>
      </c>
      <c r="O7" s="38" t="s">
        <v>105</v>
      </c>
      <c r="P7" s="38">
        <v>9.76</v>
      </c>
      <c r="Q7" s="38">
        <v>90.44</v>
      </c>
      <c r="R7" s="38">
        <v>2484</v>
      </c>
      <c r="S7" s="38">
        <v>97997</v>
      </c>
      <c r="T7" s="38">
        <v>533.1</v>
      </c>
      <c r="U7" s="38">
        <v>183.82</v>
      </c>
      <c r="V7" s="38">
        <v>9522</v>
      </c>
      <c r="W7" s="38">
        <v>6.01</v>
      </c>
      <c r="X7" s="38">
        <v>1584.36</v>
      </c>
      <c r="Y7" s="38">
        <v>85.54</v>
      </c>
      <c r="Z7" s="38">
        <v>87.2</v>
      </c>
      <c r="AA7" s="38">
        <v>86.51</v>
      </c>
      <c r="AB7" s="38">
        <v>89.19</v>
      </c>
      <c r="AC7" s="38">
        <v>89.36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2274.46</v>
      </c>
      <c r="BG7" s="38">
        <v>1607.27</v>
      </c>
      <c r="BH7" s="38">
        <v>854.62</v>
      </c>
      <c r="BI7" s="38">
        <v>596.99</v>
      </c>
      <c r="BJ7" s="38">
        <v>562.91999999999996</v>
      </c>
      <c r="BK7" s="38">
        <v>1044.8</v>
      </c>
      <c r="BL7" s="38">
        <v>1081.8</v>
      </c>
      <c r="BM7" s="38">
        <v>974.93</v>
      </c>
      <c r="BN7" s="38">
        <v>855.8</v>
      </c>
      <c r="BO7" s="38">
        <v>654.91999999999996</v>
      </c>
      <c r="BP7" s="38">
        <v>747.76</v>
      </c>
      <c r="BQ7" s="38">
        <v>42.14</v>
      </c>
      <c r="BR7" s="38">
        <v>44.25</v>
      </c>
      <c r="BS7" s="38">
        <v>58</v>
      </c>
      <c r="BT7" s="38">
        <v>50.92</v>
      </c>
      <c r="BU7" s="38">
        <v>53.55</v>
      </c>
      <c r="BV7" s="38">
        <v>50.82</v>
      </c>
      <c r="BW7" s="38">
        <v>52.19</v>
      </c>
      <c r="BX7" s="38">
        <v>55.32</v>
      </c>
      <c r="BY7" s="38">
        <v>59.8</v>
      </c>
      <c r="BZ7" s="38">
        <v>65.39</v>
      </c>
      <c r="CA7" s="38">
        <v>59.51</v>
      </c>
      <c r="CB7" s="38">
        <v>326.52999999999997</v>
      </c>
      <c r="CC7" s="38">
        <v>313.55</v>
      </c>
      <c r="CD7" s="38">
        <v>237.86</v>
      </c>
      <c r="CE7" s="38">
        <v>266.32</v>
      </c>
      <c r="CF7" s="38">
        <v>236.76</v>
      </c>
      <c r="CG7" s="38">
        <v>300.52</v>
      </c>
      <c r="CH7" s="38">
        <v>296.14</v>
      </c>
      <c r="CI7" s="38">
        <v>283.17</v>
      </c>
      <c r="CJ7" s="38">
        <v>263.76</v>
      </c>
      <c r="CK7" s="38">
        <v>230.88</v>
      </c>
      <c r="CL7" s="38">
        <v>261.45999999999998</v>
      </c>
      <c r="CM7" s="38">
        <v>56.71</v>
      </c>
      <c r="CN7" s="38">
        <v>56.28</v>
      </c>
      <c r="CO7" s="38">
        <v>56.57</v>
      </c>
      <c r="CP7" s="38">
        <v>58.78</v>
      </c>
      <c r="CQ7" s="38">
        <v>58.78</v>
      </c>
      <c r="CR7" s="38">
        <v>53.24</v>
      </c>
      <c r="CS7" s="38">
        <v>52.31</v>
      </c>
      <c r="CT7" s="38">
        <v>60.65</v>
      </c>
      <c r="CU7" s="38">
        <v>51.75</v>
      </c>
      <c r="CV7" s="38">
        <v>56.72</v>
      </c>
      <c r="CW7" s="38">
        <v>52.23</v>
      </c>
      <c r="CX7" s="38">
        <v>81.819999999999993</v>
      </c>
      <c r="CY7" s="38">
        <v>82.85</v>
      </c>
      <c r="CZ7" s="38">
        <v>78.47</v>
      </c>
      <c r="DA7" s="38">
        <v>87.23</v>
      </c>
      <c r="DB7" s="38">
        <v>88.65</v>
      </c>
      <c r="DC7" s="38">
        <v>84.07</v>
      </c>
      <c r="DD7" s="38">
        <v>84.32</v>
      </c>
      <c r="DE7" s="38">
        <v>84.58</v>
      </c>
      <c r="DF7" s="38">
        <v>84.84</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2020-01-21T02:31:01Z</cp:lastPrinted>
  <dcterms:created xsi:type="dcterms:W3CDTF">2019-12-05T05:18:47Z</dcterms:created>
  <dcterms:modified xsi:type="dcterms:W3CDTF">2020-01-28T08:14:57Z</dcterms:modified>
  <cp:category/>
</cp:coreProperties>
</file>