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shibatasvfl\下水道課\企業会計係\19_通知・調査・報告\02 調査・回答・報告\令和３年度\R40111公営企業に係る経営比較分析表(令和2年度)の分析等について\回答\1.当初(担当で作成)\"/>
    </mc:Choice>
  </mc:AlternateContent>
  <xr:revisionPtr revIDLastSave="0" documentId="13_ncr:1_{2257B3E2-86D9-4F8D-8608-C47022DF584F}" xr6:coauthVersionLast="36" xr6:coauthVersionMax="36" xr10:uidLastSave="{00000000-0000-0000-0000-000000000000}"/>
  <workbookProtection workbookAlgorithmName="SHA-512" workbookHashValue="/dqqxs5bUzPY2aGdklE39JKp5j9LK9hfBXj3sHHcfOxtr9nE91nDYcQy76fTWegWhRBKdz5Gy331c5m1PPVPCg==" workbookSaltValue="iCs4ruri0aSilWZ8FrJMy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P8" i="4"/>
  <c r="B8" i="4"/>
  <c r="B6" i="4"/>
</calcChain>
</file>

<file path=xl/sharedStrings.xml><?xml version="1.0" encoding="utf-8"?>
<sst xmlns="http://schemas.openxmlformats.org/spreadsheetml/2006/main" count="299" uniqueCount="117">
  <si>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</si>
  <si>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</si>
  <si>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</si>
  <si>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</si>
  <si>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</si>
  <si>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</si>
  <si>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</si>
  <si>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</si>
  <si>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</si>
  <si>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</si>
  <si>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</si>
  <si>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</si>
  <si>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</si>
  <si>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</si>
  <si>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</si>
  <si>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</si>
  <si>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</si>
  <si>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</si>
  <si>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</si>
  <si>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</si>
  <si>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</si>
  <si>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</si>
  <si>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</si>
  <si>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</si>
  <si>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</si>
  <si>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</si>
  <si>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</si>
  <si>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</si>
  <si>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</si>
  <si>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</si>
  <si>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</si>
  <si>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</si>
  <si>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</si>
  <si>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</si>
  <si>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</si>
  <si>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</si>
  <si>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</si>
  <si>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</si>
  <si>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</si>
  <si>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</si>
  <si>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</si>
  <si>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</si>
  <si>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</si>
  <si>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</si>
  <si>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</si>
  <si>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</si>
  <si>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</si>
  <si>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</si>
  <si>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</si>
  <si>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</si>
  <si>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</si>
  <si>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</si>
  <si>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</si>
  <si>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</si>
  <si>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</si>
  <si>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</si>
  <si>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</si>
  <si>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</si>
  <si>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</si>
  <si>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</si>
  <si>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</si>
  <si>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</si>
  <si>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</si>
  <si>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</si>
  <si>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</si>
  <si>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</si>
  <si>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</si>
  <si>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</si>
  <si>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</si>
  <si>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</si>
  <si>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</si>
  <si>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</si>
  <si>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</si>
  <si>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</si>
  <si>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</si>
  <si>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</si>
  <si>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</si>
  <si>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</si>
  <si>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</si>
  <si>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</si>
  <si>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</si>
  <si>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</si>
  <si>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</si>
  <si>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</si>
  <si>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</si>
  <si>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</si>
  <si>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</si>
  <si>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</si>
  <si>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</si>
  <si>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</si>
  <si>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</si>
  <si>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</si>
  <si>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</si>
  <si>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</si>
  <si>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</si>
  <si>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</si>
  <si>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新発田市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</si>
  <si>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</si>
  <si>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</si>
  <si>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</si>
  <si>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</si>
  <si>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</si>
  <si>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</si>
  <si>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</si>
  <si>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</si>
  <si>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</si>
  <si>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</si>
  <si>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</si>
  <si>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</si>
  <si>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</si>
  <si>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</si>
  <si>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</si>
  <si>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</si>
  <si>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</si>
  <si>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t>　当市の公共下水道は流域関連公共下水道として、排水を全て新潟県所管の新井郷川浄化センターで処理しているため、処理場は所有しておりません。
　管渠については、平成5年から継続して整備を行っていますが、現時点において整備途上であり、現計画における管渠の整備については、令和17年頃まで続く予定です。法定耐用年数は50年とされているため、あと約20年で法定耐用年数を迎えます。現状では管渠の老朽化の問題等は見られないため、管渠の更新は行っておりません。なお、有形固定資産減価償却率が低い値を示していますが、これは令和元年度から公営企業会計に移行し減価償却費の累積計</t>
    </r>
    <r>
      <rPr>
        <sz val="11"/>
        <rFont val="ＭＳ ゴシック"/>
        <family val="3"/>
        <charset val="128"/>
      </rPr>
      <t>算</t>
    </r>
    <r>
      <rPr>
        <b/>
        <sz val="11"/>
        <rFont val="ＭＳ ゴシック"/>
        <family val="3"/>
        <charset val="128"/>
      </rPr>
      <t>を</t>
    </r>
    <r>
      <rPr>
        <sz val="11"/>
        <rFont val="ＭＳ ゴシック"/>
        <family val="3"/>
        <charset val="128"/>
      </rPr>
      <t>開始したこ</t>
    </r>
    <r>
      <rPr>
        <sz val="11"/>
        <color theme="1"/>
        <rFont val="ＭＳ ゴシック"/>
        <family val="3"/>
        <charset val="128"/>
      </rPr>
      <t>とによるためであり、実際には、整備からの年数を経ていることに留意が必要です。
　令和25年以降に到来する更新時期に向けて、ストックマネジメント計画を立て、施設の長寿命化を図ります。</t>
    </r>
    <rPh sb="1" eb="3">
      <t>トウシ</t>
    </rPh>
    <rPh sb="140" eb="141">
      <t>ツヅ</t>
    </rPh>
    <rPh sb="260" eb="262">
      <t>コウエイ</t>
    </rPh>
    <rPh sb="262" eb="264">
      <t>キギョウ</t>
    </rPh>
    <rPh sb="264" eb="266">
      <t>カイケイ</t>
    </rPh>
    <rPh sb="267" eb="269">
      <t>イコウ</t>
    </rPh>
    <rPh sb="281" eb="283">
      <t>カイシ</t>
    </rPh>
    <rPh sb="306" eb="308">
      <t>ネンスウ</t>
    </rPh>
    <rPh sb="309" eb="310">
      <t>ヘ</t>
    </rPh>
    <rPh sb="316" eb="318">
      <t>リュウイ</t>
    </rPh>
    <rPh sb="319" eb="321">
      <t>ヒツヨウ</t>
    </rPh>
    <rPh sb="326" eb="328">
      <t>レイワ</t>
    </rPh>
    <phoneticPr fontId="4"/>
  </si>
  <si>
    <t>　令和元年度から、地方公営企業法を一部適用して公営企業会計をスタートさせました。
　全体の傾向として、整備途上で企業債現在高の増加傾向に対し、処理区域の拡大に伴う増収は見込めるものの、人口減少や節水型機器の普及の影響等による減収要因もあるため、効率的な運営による費用の削減を行うことが必須と考えております。
　また、接続の指標となる「水洗化率」については、供用開始が遅かったこともあり、類似団体と比較して低い値となっています。職員の戸別訪問や啓発活動により着実に未接続世帯を解消することで、使用料収入を確保していきます。
　公営企業会計の適用によって、より適切に経営状況が把握できるようになったことを踏まえ、引き続きコスト縮減と収入確保の対策等を検討し、経営の改善に取り組んでいきます。</t>
    <rPh sb="17" eb="19">
      <t>イチブ</t>
    </rPh>
    <rPh sb="23" eb="25">
      <t>コウエイ</t>
    </rPh>
    <rPh sb="25" eb="27">
      <t>キギョウ</t>
    </rPh>
    <rPh sb="27" eb="29">
      <t>カイケイ</t>
    </rPh>
    <rPh sb="108" eb="109">
      <t>トウ</t>
    </rPh>
    <rPh sb="112" eb="114">
      <t>ゲンシュウ</t>
    </rPh>
    <rPh sb="114" eb="116">
      <t>ヨウイン</t>
    </rPh>
    <rPh sb="142" eb="144">
      <t>ヒッス</t>
    </rPh>
    <rPh sb="145" eb="146">
      <t>カンガ</t>
    </rPh>
    <rPh sb="213" eb="215">
      <t>ショクイン</t>
    </rPh>
    <rPh sb="262" eb="264">
      <t>コウエイ</t>
    </rPh>
    <rPh sb="264" eb="266">
      <t>キギョウ</t>
    </rPh>
    <rPh sb="266" eb="268">
      <t>カイケイ</t>
    </rPh>
    <rPh sb="269" eb="271">
      <t>テキヨウ</t>
    </rPh>
    <rPh sb="278" eb="280">
      <t>テキセツ</t>
    </rPh>
    <rPh sb="281" eb="283">
      <t>ケイエイ</t>
    </rPh>
    <rPh sb="283" eb="285">
      <t>ジョウキョウ</t>
    </rPh>
    <rPh sb="286" eb="288">
      <t>ハアク</t>
    </rPh>
    <rPh sb="300" eb="301">
      <t>フ</t>
    </rPh>
    <rPh sb="314" eb="316">
      <t>シュウニュウ</t>
    </rPh>
    <rPh sb="316" eb="318">
      <t>カクホ</t>
    </rPh>
    <rPh sb="321" eb="322">
      <t>トウ</t>
    </rPh>
    <rPh sb="327" eb="329">
      <t>ケイエイ</t>
    </rPh>
    <phoneticPr fontId="4"/>
  </si>
  <si>
    <t>【経常収支比率】100%を下回り、収益より経費が上回っている状態です。
【累積欠損金比率】累積欠損金が無いため0%となっています。
【流動比率】1年以内に支払うべき債務（企業債償還含む）と、保有する現金預金等の財源の割合を示す数値です。この債務を新規に調達した資金を元に支払っているため、比率は100%を下回っています。前年度より値が低下しているのは、現金預金の支払によって未払の債務が前年度末より減少したことが影響しています。
【企業債残高対事業規模比率】現在、下水道の整備を進めている段階で、その財源を企業債に依存しているため、大きな値となっています。
【経費回収率】類似団体と同程度の水準ですが100%を下回っており、費用と収入のバランスを取る必要があります。
【汚水処理原価】類似団体より高めの状況です。当市は下水道建設が続いており、減価償却費の増加が今後も見込まれるため、維持管理費の節減に引き続き努めます。
【施設利用率】当市の公共下水道の排水は、新潟県所管の新井郷川浄化センターに流入しているため、値はありません。
【水洗化率】下水道への接続促進に努めたことで前年度より値は向上していますが、類似団体と比較すると依然低い状態です。当市は、下水道の供用開始が平成14年と遅く、浄化槽設置が進んでいたことなどが原因と考えられます。</t>
    <rPh sb="13" eb="14">
      <t>シタ</t>
    </rPh>
    <rPh sb="17" eb="19">
      <t>シュウエキ</t>
    </rPh>
    <rPh sb="21" eb="23">
      <t>ケイヒ</t>
    </rPh>
    <rPh sb="24" eb="26">
      <t>ウワマワ</t>
    </rPh>
    <rPh sb="30" eb="32">
      <t>ジョウタイ</t>
    </rPh>
    <rPh sb="85" eb="87">
      <t>キギョウ</t>
    </rPh>
    <rPh sb="87" eb="88">
      <t>サイ</t>
    </rPh>
    <rPh sb="88" eb="90">
      <t>ショウカン</t>
    </rPh>
    <rPh sb="90" eb="91">
      <t>フク</t>
    </rPh>
    <rPh sb="160" eb="163">
      <t>ゼンネンド</t>
    </rPh>
    <rPh sb="165" eb="166">
      <t>アタイ</t>
    </rPh>
    <rPh sb="167" eb="169">
      <t>テイカ</t>
    </rPh>
    <rPh sb="176" eb="178">
      <t>ゲンキン</t>
    </rPh>
    <rPh sb="178" eb="180">
      <t>ヨキン</t>
    </rPh>
    <rPh sb="181" eb="183">
      <t>シハライ</t>
    </rPh>
    <rPh sb="187" eb="189">
      <t>ミバライ</t>
    </rPh>
    <rPh sb="190" eb="192">
      <t>サイム</t>
    </rPh>
    <rPh sb="193" eb="196">
      <t>ゼンネンド</t>
    </rPh>
    <rPh sb="196" eb="197">
      <t>マツ</t>
    </rPh>
    <rPh sb="199" eb="201">
      <t>ゲンショウ</t>
    </rPh>
    <rPh sb="206" eb="208">
      <t>エイキョウ</t>
    </rPh>
    <rPh sb="229" eb="231">
      <t>ゲンザイ</t>
    </rPh>
    <rPh sb="236" eb="238">
      <t>セイビ</t>
    </rPh>
    <rPh sb="286" eb="288">
      <t>ルイジ</t>
    </rPh>
    <rPh sb="288" eb="290">
      <t>ダンタイ</t>
    </rPh>
    <rPh sb="292" eb="294">
      <t>テイド</t>
    </rPh>
    <rPh sb="305" eb="307">
      <t>シタマワ</t>
    </rPh>
    <rPh sb="325" eb="327">
      <t>ヒツヨウ</t>
    </rPh>
    <rPh sb="348" eb="349">
      <t>タカ</t>
    </rPh>
    <rPh sb="356" eb="358">
      <t>トウシ</t>
    </rPh>
    <rPh sb="359" eb="362">
      <t>ゲスイドウ</t>
    </rPh>
    <rPh sb="362" eb="364">
      <t>ケンセツ</t>
    </rPh>
    <rPh sb="365" eb="366">
      <t>ツヅ</t>
    </rPh>
    <rPh sb="371" eb="373">
      <t>ゲンカ</t>
    </rPh>
    <rPh sb="373" eb="375">
      <t>ショウキャク</t>
    </rPh>
    <rPh sb="375" eb="376">
      <t>ヒ</t>
    </rPh>
    <rPh sb="377" eb="379">
      <t>ゾウカ</t>
    </rPh>
    <rPh sb="380" eb="382">
      <t>コンゴ</t>
    </rPh>
    <rPh sb="383" eb="385">
      <t>ミコ</t>
    </rPh>
    <rPh sb="391" eb="393">
      <t>イジ</t>
    </rPh>
    <rPh sb="393" eb="396">
      <t>カンリヒ</t>
    </rPh>
    <rPh sb="397" eb="399">
      <t>セツゲン</t>
    </rPh>
    <rPh sb="400" eb="401">
      <t>ヒ</t>
    </rPh>
    <rPh sb="402" eb="403">
      <t>ツヅ</t>
    </rPh>
    <rPh sb="404" eb="405">
      <t>ツト</t>
    </rPh>
    <rPh sb="417" eb="418">
      <t>トウ</t>
    </rPh>
    <rPh sb="456" eb="457">
      <t>アタイ</t>
    </rPh>
    <rPh sb="471" eb="474">
      <t>ゲスイドウ</t>
    </rPh>
    <rPh sb="476" eb="478">
      <t>セツゾク</t>
    </rPh>
    <rPh sb="478" eb="480">
      <t>ソクシン</t>
    </rPh>
    <rPh sb="481" eb="482">
      <t>ツト</t>
    </rPh>
    <rPh sb="487" eb="490">
      <t>ゼンネンド</t>
    </rPh>
    <rPh sb="492" eb="493">
      <t>アタイ</t>
    </rPh>
    <rPh sb="494" eb="496">
      <t>コウジョウ</t>
    </rPh>
    <rPh sb="513" eb="515">
      <t>イゼン</t>
    </rPh>
    <rPh sb="515" eb="516">
      <t>ヒク</t>
    </rPh>
    <rPh sb="517" eb="519">
      <t>ジョウタイ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</si>
</sst>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9A9-4BD4-AEAE-A7D9133BFAE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0.12</c:v>
                </c:pt>
                <c:pt idx="4">
                  <c:v>0.15</c:v>
                </c:pt>
              </c:numCache>
            </c:numRef>
          </c:val>
          <c:smooth val="0"/>
          <c:extLst>
            <c:ext xmlns:c16="http://schemas.microsoft.com/office/drawing/2014/chart" uri="{C3380CC4-5D6E-409C-BE32-E72D297353CC}">
              <c16:uniqueId val="{00000001-D9A9-4BD4-AEAE-A7D9133BFAE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91-4A9B-8665-1862B6D7104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61.4</c:v>
                </c:pt>
                <c:pt idx="4">
                  <c:v>61.51</c:v>
                </c:pt>
              </c:numCache>
            </c:numRef>
          </c:val>
          <c:smooth val="0"/>
          <c:extLst>
            <c:ext xmlns:c16="http://schemas.microsoft.com/office/drawing/2014/chart" uri="{C3380CC4-5D6E-409C-BE32-E72D297353CC}">
              <c16:uniqueId val="{00000001-5091-4A9B-8665-1862B6D7104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56.08</c:v>
                </c:pt>
                <c:pt idx="4">
                  <c:v>59.73</c:v>
                </c:pt>
              </c:numCache>
            </c:numRef>
          </c:val>
          <c:extLst>
            <c:ext xmlns:c16="http://schemas.microsoft.com/office/drawing/2014/chart" uri="{C3380CC4-5D6E-409C-BE32-E72D297353CC}">
              <c16:uniqueId val="{00000000-0B49-4DBC-B370-B3E2364E27B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86.28</c:v>
                </c:pt>
                <c:pt idx="4">
                  <c:v>85.82</c:v>
                </c:pt>
              </c:numCache>
            </c:numRef>
          </c:val>
          <c:smooth val="0"/>
          <c:extLst>
            <c:ext xmlns:c16="http://schemas.microsoft.com/office/drawing/2014/chart" uri="{C3380CC4-5D6E-409C-BE32-E72D297353CC}">
              <c16:uniqueId val="{00000001-0B49-4DBC-B370-B3E2364E27B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99.89</c:v>
                </c:pt>
                <c:pt idx="4">
                  <c:v>99.31</c:v>
                </c:pt>
              </c:numCache>
            </c:numRef>
          </c:val>
          <c:extLst>
            <c:ext xmlns:c16="http://schemas.microsoft.com/office/drawing/2014/chart" uri="{C3380CC4-5D6E-409C-BE32-E72D297353CC}">
              <c16:uniqueId val="{00000000-41FD-493B-94C6-E2514B2605F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107.15</c:v>
                </c:pt>
                <c:pt idx="4">
                  <c:v>109.91</c:v>
                </c:pt>
              </c:numCache>
            </c:numRef>
          </c:val>
          <c:smooth val="0"/>
          <c:extLst>
            <c:ext xmlns:c16="http://schemas.microsoft.com/office/drawing/2014/chart" uri="{C3380CC4-5D6E-409C-BE32-E72D297353CC}">
              <c16:uniqueId val="{00000001-41FD-493B-94C6-E2514B2605F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2.29</c:v>
                </c:pt>
                <c:pt idx="4">
                  <c:v>4.3499999999999996</c:v>
                </c:pt>
              </c:numCache>
            </c:numRef>
          </c:val>
          <c:extLst>
            <c:ext xmlns:c16="http://schemas.microsoft.com/office/drawing/2014/chart" uri="{C3380CC4-5D6E-409C-BE32-E72D297353CC}">
              <c16:uniqueId val="{00000000-F48A-486E-B694-5ACA190167C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17.239999999999998</c:v>
                </c:pt>
                <c:pt idx="4">
                  <c:v>15.29</c:v>
                </c:pt>
              </c:numCache>
            </c:numRef>
          </c:val>
          <c:smooth val="0"/>
          <c:extLst>
            <c:ext xmlns:c16="http://schemas.microsoft.com/office/drawing/2014/chart" uri="{C3380CC4-5D6E-409C-BE32-E72D297353CC}">
              <c16:uniqueId val="{00000001-F48A-486E-B694-5ACA190167C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E0E-4372-BE84-15B4B59E48A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0.11</c:v>
                </c:pt>
                <c:pt idx="4">
                  <c:v>0.11</c:v>
                </c:pt>
              </c:numCache>
            </c:numRef>
          </c:val>
          <c:smooth val="0"/>
          <c:extLst>
            <c:ext xmlns:c16="http://schemas.microsoft.com/office/drawing/2014/chart" uri="{C3380CC4-5D6E-409C-BE32-E72D297353CC}">
              <c16:uniqueId val="{00000001-1E0E-4372-BE84-15B4B59E48A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D59-442A-B714-F7059D04BD1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15.68</c:v>
                </c:pt>
                <c:pt idx="4">
                  <c:v>9.42</c:v>
                </c:pt>
              </c:numCache>
            </c:numRef>
          </c:val>
          <c:smooth val="0"/>
          <c:extLst>
            <c:ext xmlns:c16="http://schemas.microsoft.com/office/drawing/2014/chart" uri="{C3380CC4-5D6E-409C-BE32-E72D297353CC}">
              <c16:uniqueId val="{00000001-8D59-442A-B714-F7059D04BD1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38.450000000000003</c:v>
                </c:pt>
                <c:pt idx="4">
                  <c:v>25.79</c:v>
                </c:pt>
              </c:numCache>
            </c:numRef>
          </c:val>
          <c:extLst>
            <c:ext xmlns:c16="http://schemas.microsoft.com/office/drawing/2014/chart" uri="{C3380CC4-5D6E-409C-BE32-E72D297353CC}">
              <c16:uniqueId val="{00000000-1A88-4FD4-818C-C6F6675A364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46.82</c:v>
                </c:pt>
                <c:pt idx="4">
                  <c:v>47.61</c:v>
                </c:pt>
              </c:numCache>
            </c:numRef>
          </c:val>
          <c:smooth val="0"/>
          <c:extLst>
            <c:ext xmlns:c16="http://schemas.microsoft.com/office/drawing/2014/chart" uri="{C3380CC4-5D6E-409C-BE32-E72D297353CC}">
              <c16:uniqueId val="{00000001-1A88-4FD4-818C-C6F6675A364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3352.2</c:v>
                </c:pt>
                <c:pt idx="4">
                  <c:v>3336.37</c:v>
                </c:pt>
              </c:numCache>
            </c:numRef>
          </c:val>
          <c:extLst>
            <c:ext xmlns:c16="http://schemas.microsoft.com/office/drawing/2014/chart" uri="{C3380CC4-5D6E-409C-BE32-E72D297353CC}">
              <c16:uniqueId val="{00000000-3AAD-4913-A462-97BB392A2AB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1028.05</c:v>
                </c:pt>
                <c:pt idx="4">
                  <c:v>1092.22</c:v>
                </c:pt>
              </c:numCache>
            </c:numRef>
          </c:val>
          <c:smooth val="0"/>
          <c:extLst>
            <c:ext xmlns:c16="http://schemas.microsoft.com/office/drawing/2014/chart" uri="{C3380CC4-5D6E-409C-BE32-E72D297353CC}">
              <c16:uniqueId val="{00000001-3AAD-4913-A462-97BB392A2AB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99</c:v>
                </c:pt>
                <c:pt idx="4">
                  <c:v>97.96</c:v>
                </c:pt>
              </c:numCache>
            </c:numRef>
          </c:val>
          <c:extLst>
            <c:ext xmlns:c16="http://schemas.microsoft.com/office/drawing/2014/chart" uri="{C3380CC4-5D6E-409C-BE32-E72D297353CC}">
              <c16:uniqueId val="{00000000-0A4B-4CA2-B1C5-8541EEC3ED4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94.73</c:v>
                </c:pt>
                <c:pt idx="4">
                  <c:v>97.53</c:v>
                </c:pt>
              </c:numCache>
            </c:numRef>
          </c:val>
          <c:smooth val="0"/>
          <c:extLst>
            <c:ext xmlns:c16="http://schemas.microsoft.com/office/drawing/2014/chart" uri="{C3380CC4-5D6E-409C-BE32-E72D297353CC}">
              <c16:uniqueId val="{00000001-0A4B-4CA2-B1C5-8541EEC3ED4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176.07</c:v>
                </c:pt>
                <c:pt idx="4">
                  <c:v>176.63</c:v>
                </c:pt>
              </c:numCache>
            </c:numRef>
          </c:val>
          <c:extLst>
            <c:ext xmlns:c16="http://schemas.microsoft.com/office/drawing/2014/chart" uri="{C3380CC4-5D6E-409C-BE32-E72D297353CC}">
              <c16:uniqueId val="{00000000-C7E2-4D4A-8E98-D4827F875D0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160.91</c:v>
                </c:pt>
                <c:pt idx="4">
                  <c:v>155.83000000000001</c:v>
                </c:pt>
              </c:numCache>
            </c:numRef>
          </c:val>
          <c:smooth val="0"/>
          <c:extLst>
            <c:ext xmlns:c16="http://schemas.microsoft.com/office/drawing/2014/chart" uri="{C3380CC4-5D6E-409C-BE32-E72D297353CC}">
              <c16:uniqueId val="{00000001-C7E2-4D4A-8E98-D4827F875D0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X28"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新潟県　新発田市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Bd2</v>
      </c>
      <c r="X8" s="72"/>
      <c r="Y8" s="72"/>
      <c r="Z8" s="72"/>
      <c r="AA8" s="72"/>
      <c r="AB8" s="72"/>
      <c r="AC8" s="72"/>
      <c r="AD8" s="73" t="str">
        <f>データ!$M$6</f>
        <v>非設置</v>
      </c>
      <c r="AE8" s="73"/>
      <c r="AF8" s="73"/>
      <c r="AG8" s="73"/>
      <c r="AH8" s="73"/>
      <c r="AI8" s="73"/>
      <c r="AJ8" s="73"/>
      <c r="AK8" s="3"/>
      <c r="AL8" s="69">
        <f>データ!S6</f>
        <v>96236</v>
      </c>
      <c r="AM8" s="69"/>
      <c r="AN8" s="69"/>
      <c r="AO8" s="69"/>
      <c r="AP8" s="69"/>
      <c r="AQ8" s="69"/>
      <c r="AR8" s="69"/>
      <c r="AS8" s="69"/>
      <c r="AT8" s="68">
        <f>データ!T6</f>
        <v>533.11</v>
      </c>
      <c r="AU8" s="68"/>
      <c r="AV8" s="68"/>
      <c r="AW8" s="68"/>
      <c r="AX8" s="68"/>
      <c r="AY8" s="68"/>
      <c r="AZ8" s="68"/>
      <c r="BA8" s="68"/>
      <c r="BB8" s="68">
        <f>データ!U6</f>
        <v>180.52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43.29</v>
      </c>
      <c r="J10" s="68"/>
      <c r="K10" s="68"/>
      <c r="L10" s="68"/>
      <c r="M10" s="68"/>
      <c r="N10" s="68"/>
      <c r="O10" s="68"/>
      <c r="P10" s="68">
        <f>データ!P6</f>
        <v>50.64</v>
      </c>
      <c r="Q10" s="68"/>
      <c r="R10" s="68"/>
      <c r="S10" s="68"/>
      <c r="T10" s="68"/>
      <c r="U10" s="68"/>
      <c r="V10" s="68"/>
      <c r="W10" s="68">
        <f>データ!Q6</f>
        <v>95.77</v>
      </c>
      <c r="X10" s="68"/>
      <c r="Y10" s="68"/>
      <c r="Z10" s="68"/>
      <c r="AA10" s="68"/>
      <c r="AB10" s="68"/>
      <c r="AC10" s="68"/>
      <c r="AD10" s="69">
        <f>データ!R6</f>
        <v>3168</v>
      </c>
      <c r="AE10" s="69"/>
      <c r="AF10" s="69"/>
      <c r="AG10" s="69"/>
      <c r="AH10" s="69"/>
      <c r="AI10" s="69"/>
      <c r="AJ10" s="69"/>
      <c r="AK10" s="2"/>
      <c r="AL10" s="69">
        <f>データ!V6</f>
        <v>48495</v>
      </c>
      <c r="AM10" s="69"/>
      <c r="AN10" s="69"/>
      <c r="AO10" s="69"/>
      <c r="AP10" s="69"/>
      <c r="AQ10" s="69"/>
      <c r="AR10" s="69"/>
      <c r="AS10" s="69"/>
      <c r="AT10" s="68">
        <f>データ!W6</f>
        <v>13.43</v>
      </c>
      <c r="AU10" s="68"/>
      <c r="AV10" s="68"/>
      <c r="AW10" s="68"/>
      <c r="AX10" s="68"/>
      <c r="AY10" s="68"/>
      <c r="AZ10" s="68"/>
      <c r="BA10" s="68"/>
      <c r="BB10" s="68">
        <f>データ!X6</f>
        <v>3610.95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vRHJkWh1A0i9/79NKTJjTAxxI4fGD9AOgoTLsKqLgqb3tcCz5EoGUhr1KxQDqxk62+4Rx9WKt6o+1v8O3ZkSFA==" saltValue="KEepnQxM5mFhoyUP968Fj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152064</v>
      </c>
      <c r="D6" s="33">
        <f t="shared" si="3"/>
        <v>46</v>
      </c>
      <c r="E6" s="33">
        <f t="shared" si="3"/>
        <v>17</v>
      </c>
      <c r="F6" s="33">
        <f t="shared" si="3"/>
        <v>1</v>
      </c>
      <c r="G6" s="33">
        <f t="shared" si="3"/>
        <v>0</v>
      </c>
      <c r="H6" s="33" t="str">
        <f t="shared" si="3"/>
        <v>新潟県　新発田市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43.29</v>
      </c>
      <c r="P6" s="34">
        <f t="shared" si="3"/>
        <v>50.64</v>
      </c>
      <c r="Q6" s="34">
        <f t="shared" si="3"/>
        <v>95.77</v>
      </c>
      <c r="R6" s="34">
        <f t="shared" si="3"/>
        <v>3168</v>
      </c>
      <c r="S6" s="34">
        <f t="shared" si="3"/>
        <v>96236</v>
      </c>
      <c r="T6" s="34">
        <f t="shared" si="3"/>
        <v>533.11</v>
      </c>
      <c r="U6" s="34">
        <f t="shared" si="3"/>
        <v>180.52</v>
      </c>
      <c r="V6" s="34">
        <f t="shared" si="3"/>
        <v>48495</v>
      </c>
      <c r="W6" s="34">
        <f t="shared" si="3"/>
        <v>13.43</v>
      </c>
      <c r="X6" s="34">
        <f t="shared" si="3"/>
        <v>3610.95</v>
      </c>
      <c r="Y6" s="35" t="str">
        <f>IF(Y7="",NA(),Y7)</f>
        <v>-</v>
      </c>
      <c r="Z6" s="35" t="str">
        <f t="shared" ref="Z6:AH6" si="4">IF(Z7="",NA(),Z7)</f>
        <v>-</v>
      </c>
      <c r="AA6" s="35" t="str">
        <f t="shared" si="4"/>
        <v>-</v>
      </c>
      <c r="AB6" s="35">
        <f t="shared" si="4"/>
        <v>99.89</v>
      </c>
      <c r="AC6" s="35">
        <f t="shared" si="4"/>
        <v>99.31</v>
      </c>
      <c r="AD6" s="35" t="str">
        <f t="shared" si="4"/>
        <v>-</v>
      </c>
      <c r="AE6" s="35" t="str">
        <f t="shared" si="4"/>
        <v>-</v>
      </c>
      <c r="AF6" s="35" t="str">
        <f t="shared" si="4"/>
        <v>-</v>
      </c>
      <c r="AG6" s="35">
        <f t="shared" si="4"/>
        <v>107.15</v>
      </c>
      <c r="AH6" s="35">
        <f t="shared" si="4"/>
        <v>109.91</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15.68</v>
      </c>
      <c r="AS6" s="35">
        <f t="shared" si="5"/>
        <v>9.42</v>
      </c>
      <c r="AT6" s="34" t="str">
        <f>IF(AT7="","",IF(AT7="-","【-】","【"&amp;SUBSTITUTE(TEXT(AT7,"#,##0.00"),"-","△")&amp;"】"))</f>
        <v>【3.64】</v>
      </c>
      <c r="AU6" s="35" t="str">
        <f>IF(AU7="",NA(),AU7)</f>
        <v>-</v>
      </c>
      <c r="AV6" s="35" t="str">
        <f t="shared" ref="AV6:BD6" si="6">IF(AV7="",NA(),AV7)</f>
        <v>-</v>
      </c>
      <c r="AW6" s="35" t="str">
        <f t="shared" si="6"/>
        <v>-</v>
      </c>
      <c r="AX6" s="35">
        <f t="shared" si="6"/>
        <v>38.450000000000003</v>
      </c>
      <c r="AY6" s="35">
        <f t="shared" si="6"/>
        <v>25.79</v>
      </c>
      <c r="AZ6" s="35" t="str">
        <f t="shared" si="6"/>
        <v>-</v>
      </c>
      <c r="BA6" s="35" t="str">
        <f t="shared" si="6"/>
        <v>-</v>
      </c>
      <c r="BB6" s="35" t="str">
        <f t="shared" si="6"/>
        <v>-</v>
      </c>
      <c r="BC6" s="35">
        <f t="shared" si="6"/>
        <v>46.82</v>
      </c>
      <c r="BD6" s="35">
        <f t="shared" si="6"/>
        <v>47.61</v>
      </c>
      <c r="BE6" s="34" t="str">
        <f>IF(BE7="","",IF(BE7="-","【-】","【"&amp;SUBSTITUTE(TEXT(BE7,"#,##0.00"),"-","△")&amp;"】"))</f>
        <v>【67.52】</v>
      </c>
      <c r="BF6" s="35" t="str">
        <f>IF(BF7="",NA(),BF7)</f>
        <v>-</v>
      </c>
      <c r="BG6" s="35" t="str">
        <f t="shared" ref="BG6:BO6" si="7">IF(BG7="",NA(),BG7)</f>
        <v>-</v>
      </c>
      <c r="BH6" s="35" t="str">
        <f t="shared" si="7"/>
        <v>-</v>
      </c>
      <c r="BI6" s="35">
        <f t="shared" si="7"/>
        <v>3352.2</v>
      </c>
      <c r="BJ6" s="35">
        <f t="shared" si="7"/>
        <v>3336.37</v>
      </c>
      <c r="BK6" s="35" t="str">
        <f t="shared" si="7"/>
        <v>-</v>
      </c>
      <c r="BL6" s="35" t="str">
        <f t="shared" si="7"/>
        <v>-</v>
      </c>
      <c r="BM6" s="35" t="str">
        <f t="shared" si="7"/>
        <v>-</v>
      </c>
      <c r="BN6" s="35">
        <f t="shared" si="7"/>
        <v>1028.05</v>
      </c>
      <c r="BO6" s="35">
        <f t="shared" si="7"/>
        <v>1092.22</v>
      </c>
      <c r="BP6" s="34" t="str">
        <f>IF(BP7="","",IF(BP7="-","【-】","【"&amp;SUBSTITUTE(TEXT(BP7,"#,##0.00"),"-","△")&amp;"】"))</f>
        <v>【705.21】</v>
      </c>
      <c r="BQ6" s="35" t="str">
        <f>IF(BQ7="",NA(),BQ7)</f>
        <v>-</v>
      </c>
      <c r="BR6" s="35" t="str">
        <f t="shared" ref="BR6:BZ6" si="8">IF(BR7="",NA(),BR7)</f>
        <v>-</v>
      </c>
      <c r="BS6" s="35" t="str">
        <f t="shared" si="8"/>
        <v>-</v>
      </c>
      <c r="BT6" s="35">
        <f t="shared" si="8"/>
        <v>99</v>
      </c>
      <c r="BU6" s="35">
        <f t="shared" si="8"/>
        <v>97.96</v>
      </c>
      <c r="BV6" s="35" t="str">
        <f t="shared" si="8"/>
        <v>-</v>
      </c>
      <c r="BW6" s="35" t="str">
        <f t="shared" si="8"/>
        <v>-</v>
      </c>
      <c r="BX6" s="35" t="str">
        <f t="shared" si="8"/>
        <v>-</v>
      </c>
      <c r="BY6" s="35">
        <f t="shared" si="8"/>
        <v>94.73</v>
      </c>
      <c r="BZ6" s="35">
        <f t="shared" si="8"/>
        <v>97.53</v>
      </c>
      <c r="CA6" s="34" t="str">
        <f>IF(CA7="","",IF(CA7="-","【-】","【"&amp;SUBSTITUTE(TEXT(CA7,"#,##0.00"),"-","△")&amp;"】"))</f>
        <v>【98.96】</v>
      </c>
      <c r="CB6" s="35" t="str">
        <f>IF(CB7="",NA(),CB7)</f>
        <v>-</v>
      </c>
      <c r="CC6" s="35" t="str">
        <f t="shared" ref="CC6:CK6" si="9">IF(CC7="",NA(),CC7)</f>
        <v>-</v>
      </c>
      <c r="CD6" s="35" t="str">
        <f t="shared" si="9"/>
        <v>-</v>
      </c>
      <c r="CE6" s="35">
        <f t="shared" si="9"/>
        <v>176.07</v>
      </c>
      <c r="CF6" s="35">
        <f t="shared" si="9"/>
        <v>176.63</v>
      </c>
      <c r="CG6" s="35" t="str">
        <f t="shared" si="9"/>
        <v>-</v>
      </c>
      <c r="CH6" s="35" t="str">
        <f t="shared" si="9"/>
        <v>-</v>
      </c>
      <c r="CI6" s="35" t="str">
        <f t="shared" si="9"/>
        <v>-</v>
      </c>
      <c r="CJ6" s="35">
        <f t="shared" si="9"/>
        <v>160.91</v>
      </c>
      <c r="CK6" s="35">
        <f t="shared" si="9"/>
        <v>155.83000000000001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61.4</v>
      </c>
      <c r="CV6" s="35">
        <f t="shared" si="10"/>
        <v>61.51</v>
      </c>
      <c r="CW6" s="34" t="str">
        <f>IF(CW7="","",IF(CW7="-","【-】","【"&amp;SUBSTITUTE(TEXT(CW7,"#,##0.00"),"-","△")&amp;"】"))</f>
        <v>【59.57】</v>
      </c>
      <c r="CX6" s="35" t="str">
        <f>IF(CX7="",NA(),CX7)</f>
        <v>-</v>
      </c>
      <c r="CY6" s="35" t="str">
        <f t="shared" ref="CY6:DG6" si="11">IF(CY7="",NA(),CY7)</f>
        <v>-</v>
      </c>
      <c r="CZ6" s="35" t="str">
        <f t="shared" si="11"/>
        <v>-</v>
      </c>
      <c r="DA6" s="35">
        <f t="shared" si="11"/>
        <v>56.08</v>
      </c>
      <c r="DB6" s="35">
        <f t="shared" si="11"/>
        <v>59.73</v>
      </c>
      <c r="DC6" s="35" t="str">
        <f t="shared" si="11"/>
        <v>-</v>
      </c>
      <c r="DD6" s="35" t="str">
        <f t="shared" si="11"/>
        <v>-</v>
      </c>
      <c r="DE6" s="35" t="str">
        <f t="shared" si="11"/>
        <v>-</v>
      </c>
      <c r="DF6" s="35">
        <f t="shared" si="11"/>
        <v>86.28</v>
      </c>
      <c r="DG6" s="35">
        <f t="shared" si="11"/>
        <v>85.82</v>
      </c>
      <c r="DH6" s="34" t="str">
        <f>IF(DH7="","",IF(DH7="-","【-】","【"&amp;SUBSTITUTE(TEXT(DH7,"#,##0.00"),"-","△")&amp;"】"))</f>
        <v>【95.57】</v>
      </c>
      <c r="DI6" s="35" t="str">
        <f>IF(DI7="",NA(),DI7)</f>
        <v>-</v>
      </c>
      <c r="DJ6" s="35" t="str">
        <f t="shared" ref="DJ6:DR6" si="12">IF(DJ7="",NA(),DJ7)</f>
        <v>-</v>
      </c>
      <c r="DK6" s="35" t="str">
        <f t="shared" si="12"/>
        <v>-</v>
      </c>
      <c r="DL6" s="35">
        <f t="shared" si="12"/>
        <v>2.29</v>
      </c>
      <c r="DM6" s="35">
        <f t="shared" si="12"/>
        <v>4.3499999999999996</v>
      </c>
      <c r="DN6" s="35" t="str">
        <f t="shared" si="12"/>
        <v>-</v>
      </c>
      <c r="DO6" s="35" t="str">
        <f t="shared" si="12"/>
        <v>-</v>
      </c>
      <c r="DP6" s="35" t="str">
        <f t="shared" si="12"/>
        <v>-</v>
      </c>
      <c r="DQ6" s="35">
        <f t="shared" si="12"/>
        <v>17.239999999999998</v>
      </c>
      <c r="DR6" s="35">
        <f t="shared" si="12"/>
        <v>15.29</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0.11</v>
      </c>
      <c r="EC6" s="35">
        <f t="shared" si="13"/>
        <v>0.11</v>
      </c>
      <c r="ED6" s="34" t="str">
        <f>IF(ED7="","",IF(ED7="-","【-】","【"&amp;SUBSTITUTE(TEXT(ED7,"#,##0.00"),"-","△")&amp;"】"))</f>
        <v>【5.72】</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0.12</v>
      </c>
      <c r="EN6" s="35">
        <f t="shared" si="14"/>
        <v>0.15</v>
      </c>
      <c r="EO6" s="34" t="str">
        <f>IF(EO7="","",IF(EO7="-","【-】","【"&amp;SUBSTITUTE(TEXT(EO7,"#,##0.00"),"-","△")&amp;"】"))</f>
        <v>【0.30】</v>
      </c>
    </row>
    <row r="7" spans="1:148" s="36" customFormat="1" x14ac:dyDescent="0.15">
      <c r="A7" s="28"/>
      <c r="B7" s="37">
        <v>2020</v>
      </c>
      <c r="C7" s="37">
        <v>152064</v>
      </c>
      <c r="D7" s="37">
        <v>46</v>
      </c>
      <c r="E7" s="37">
        <v>17</v>
      </c>
      <c r="F7" s="37">
        <v>1</v>
      </c>
      <c r="G7" s="37">
        <v>0</v>
      </c>
      <c r="H7" s="37" t="s">
        <v>96</v>
      </c>
      <c r="I7" s="37" t="s">
        <v>97</v>
      </c>
      <c r="J7" s="37" t="s">
        <v>98</v>
      </c>
      <c r="K7" s="37" t="s">
        <v>99</v>
      </c>
      <c r="L7" s="37" t="s">
        <v>100</v>
      </c>
      <c r="M7" s="37" t="s">
        <v>101</v>
      </c>
      <c r="N7" s="38" t="s">
        <v>102</v>
      </c>
      <c r="O7" s="38">
        <v>43.29</v>
      </c>
      <c r="P7" s="38">
        <v>50.64</v>
      </c>
      <c r="Q7" s="38">
        <v>95.77</v>
      </c>
      <c r="R7" s="38">
        <v>3168</v>
      </c>
      <c r="S7" s="38">
        <v>96236</v>
      </c>
      <c r="T7" s="38">
        <v>533.11</v>
      </c>
      <c r="U7" s="38">
        <v>180.52</v>
      </c>
      <c r="V7" s="38">
        <v>48495</v>
      </c>
      <c r="W7" s="38">
        <v>13.43</v>
      </c>
      <c r="X7" s="38">
        <v>3610.95</v>
      </c>
      <c r="Y7" s="38" t="s">
        <v>102</v>
      </c>
      <c r="Z7" s="38" t="s">
        <v>102</v>
      </c>
      <c r="AA7" s="38" t="s">
        <v>102</v>
      </c>
      <c r="AB7" s="38">
        <v>99.89</v>
      </c>
      <c r="AC7" s="38">
        <v>99.31</v>
      </c>
      <c r="AD7" s="38" t="s">
        <v>102</v>
      </c>
      <c r="AE7" s="38" t="s">
        <v>102</v>
      </c>
      <c r="AF7" s="38" t="s">
        <v>102</v>
      </c>
      <c r="AG7" s="38">
        <v>107.15</v>
      </c>
      <c r="AH7" s="38">
        <v>109.91</v>
      </c>
      <c r="AI7" s="38">
        <v>106.67</v>
      </c>
      <c r="AJ7" s="38" t="s">
        <v>102</v>
      </c>
      <c r="AK7" s="38" t="s">
        <v>102</v>
      </c>
      <c r="AL7" s="38" t="s">
        <v>102</v>
      </c>
      <c r="AM7" s="38">
        <v>0</v>
      </c>
      <c r="AN7" s="38">
        <v>0</v>
      </c>
      <c r="AO7" s="38" t="s">
        <v>102</v>
      </c>
      <c r="AP7" s="38" t="s">
        <v>102</v>
      </c>
      <c r="AQ7" s="38" t="s">
        <v>102</v>
      </c>
      <c r="AR7" s="38">
        <v>15.68</v>
      </c>
      <c r="AS7" s="38">
        <v>9.42</v>
      </c>
      <c r="AT7" s="38">
        <v>3.64</v>
      </c>
      <c r="AU7" s="38" t="s">
        <v>102</v>
      </c>
      <c r="AV7" s="38" t="s">
        <v>102</v>
      </c>
      <c r="AW7" s="38" t="s">
        <v>102</v>
      </c>
      <c r="AX7" s="38">
        <v>38.450000000000003</v>
      </c>
      <c r="AY7" s="38">
        <v>25.79</v>
      </c>
      <c r="AZ7" s="38" t="s">
        <v>102</v>
      </c>
      <c r="BA7" s="38" t="s">
        <v>102</v>
      </c>
      <c r="BB7" s="38" t="s">
        <v>102</v>
      </c>
      <c r="BC7" s="38">
        <v>46.82</v>
      </c>
      <c r="BD7" s="38">
        <v>47.61</v>
      </c>
      <c r="BE7" s="38">
        <v>67.52</v>
      </c>
      <c r="BF7" s="38" t="s">
        <v>102</v>
      </c>
      <c r="BG7" s="38" t="s">
        <v>102</v>
      </c>
      <c r="BH7" s="38" t="s">
        <v>102</v>
      </c>
      <c r="BI7" s="38">
        <v>3352.2</v>
      </c>
      <c r="BJ7" s="38">
        <v>3336.37</v>
      </c>
      <c r="BK7" s="38" t="s">
        <v>102</v>
      </c>
      <c r="BL7" s="38" t="s">
        <v>102</v>
      </c>
      <c r="BM7" s="38" t="s">
        <v>102</v>
      </c>
      <c r="BN7" s="38">
        <v>1028.05</v>
      </c>
      <c r="BO7" s="38">
        <v>1092.22</v>
      </c>
      <c r="BP7" s="38">
        <v>705.21</v>
      </c>
      <c r="BQ7" s="38" t="s">
        <v>102</v>
      </c>
      <c r="BR7" s="38" t="s">
        <v>102</v>
      </c>
      <c r="BS7" s="38" t="s">
        <v>102</v>
      </c>
      <c r="BT7" s="38">
        <v>99</v>
      </c>
      <c r="BU7" s="38">
        <v>97.96</v>
      </c>
      <c r="BV7" s="38" t="s">
        <v>102</v>
      </c>
      <c r="BW7" s="38" t="s">
        <v>102</v>
      </c>
      <c r="BX7" s="38" t="s">
        <v>102</v>
      </c>
      <c r="BY7" s="38">
        <v>94.73</v>
      </c>
      <c r="BZ7" s="38">
        <v>97.53</v>
      </c>
      <c r="CA7" s="38">
        <v>98.96</v>
      </c>
      <c r="CB7" s="38" t="s">
        <v>102</v>
      </c>
      <c r="CC7" s="38" t="s">
        <v>102</v>
      </c>
      <c r="CD7" s="38" t="s">
        <v>102</v>
      </c>
      <c r="CE7" s="38">
        <v>176.07</v>
      </c>
      <c r="CF7" s="38">
        <v>176.63</v>
      </c>
      <c r="CG7" s="38" t="s">
        <v>102</v>
      </c>
      <c r="CH7" s="38" t="s">
        <v>102</v>
      </c>
      <c r="CI7" s="38" t="s">
        <v>102</v>
      </c>
      <c r="CJ7" s="38">
        <v>160.91</v>
      </c>
      <c r="CK7" s="38">
        <v>155.83000000000001</v>
      </c>
      <c r="CL7" s="38">
        <v>134.52000000000001</v>
      </c>
      <c r="CM7" s="38" t="s">
        <v>102</v>
      </c>
      <c r="CN7" s="38" t="s">
        <v>102</v>
      </c>
      <c r="CO7" s="38" t="s">
        <v>102</v>
      </c>
      <c r="CP7" s="38" t="s">
        <v>102</v>
      </c>
      <c r="CQ7" s="38" t="s">
        <v>102</v>
      </c>
      <c r="CR7" s="38" t="s">
        <v>102</v>
      </c>
      <c r="CS7" s="38" t="s">
        <v>102</v>
      </c>
      <c r="CT7" s="38" t="s">
        <v>102</v>
      </c>
      <c r="CU7" s="38">
        <v>61.4</v>
      </c>
      <c r="CV7" s="38">
        <v>61.51</v>
      </c>
      <c r="CW7" s="38">
        <v>59.57</v>
      </c>
      <c r="CX7" s="38" t="s">
        <v>102</v>
      </c>
      <c r="CY7" s="38" t="s">
        <v>102</v>
      </c>
      <c r="CZ7" s="38" t="s">
        <v>102</v>
      </c>
      <c r="DA7" s="38">
        <v>56.08</v>
      </c>
      <c r="DB7" s="38">
        <v>59.73</v>
      </c>
      <c r="DC7" s="38" t="s">
        <v>102</v>
      </c>
      <c r="DD7" s="38" t="s">
        <v>102</v>
      </c>
      <c r="DE7" s="38" t="s">
        <v>102</v>
      </c>
      <c r="DF7" s="38">
        <v>86.28</v>
      </c>
      <c r="DG7" s="38">
        <v>85.82</v>
      </c>
      <c r="DH7" s="38">
        <v>95.57</v>
      </c>
      <c r="DI7" s="38" t="s">
        <v>102</v>
      </c>
      <c r="DJ7" s="38" t="s">
        <v>102</v>
      </c>
      <c r="DK7" s="38" t="s">
        <v>102</v>
      </c>
      <c r="DL7" s="38">
        <v>2.29</v>
      </c>
      <c r="DM7" s="38">
        <v>4.3499999999999996</v>
      </c>
      <c r="DN7" s="38" t="s">
        <v>102</v>
      </c>
      <c r="DO7" s="38" t="s">
        <v>102</v>
      </c>
      <c r="DP7" s="38" t="s">
        <v>102</v>
      </c>
      <c r="DQ7" s="38">
        <v>17.239999999999998</v>
      </c>
      <c r="DR7" s="38">
        <v>15.29</v>
      </c>
      <c r="DS7" s="38">
        <v>36.520000000000003</v>
      </c>
      <c r="DT7" s="38" t="s">
        <v>102</v>
      </c>
      <c r="DU7" s="38" t="s">
        <v>102</v>
      </c>
      <c r="DV7" s="38" t="s">
        <v>102</v>
      </c>
      <c r="DW7" s="38">
        <v>0</v>
      </c>
      <c r="DX7" s="38">
        <v>0</v>
      </c>
      <c r="DY7" s="38" t="s">
        <v>102</v>
      </c>
      <c r="DZ7" s="38" t="s">
        <v>102</v>
      </c>
      <c r="EA7" s="38" t="s">
        <v>102</v>
      </c>
      <c r="EB7" s="38">
        <v>0.11</v>
      </c>
      <c r="EC7" s="38">
        <v>0.11</v>
      </c>
      <c r="ED7" s="38">
        <v>5.72</v>
      </c>
      <c r="EE7" s="38" t="s">
        <v>102</v>
      </c>
      <c r="EF7" s="38" t="s">
        <v>102</v>
      </c>
      <c r="EG7" s="38" t="s">
        <v>102</v>
      </c>
      <c r="EH7" s="38">
        <v>0</v>
      </c>
      <c r="EI7" s="38">
        <v>0</v>
      </c>
      <c r="EJ7" s="38" t="s">
        <v>102</v>
      </c>
      <c r="EK7" s="38" t="s">
        <v>102</v>
      </c>
      <c r="EL7" s="38" t="s">
        <v>102</v>
      </c>
      <c r="EM7" s="38">
        <v>0.12</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新発田市</cp:lastModifiedBy>
  <cp:lastPrinted>2022-01-19T10:08:30Z</cp:lastPrinted>
  <dcterms:created xsi:type="dcterms:W3CDTF">2021-12-03T07:11:27Z</dcterms:created>
  <dcterms:modified xsi:type="dcterms:W3CDTF">2022-01-20T07:08:52Z</dcterms:modified>
  <cp:category/>
</cp:coreProperties>
</file>