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水道局\業務課\01 経営管理係\照会・回答\Ｒ３照会・回答\経営比較分析（令和2年度決算）\"/>
    </mc:Choice>
  </mc:AlternateContent>
  <workbookProtection workbookAlgorithmName="SHA-512" workbookHashValue="hd/OTGqKDqUARuG2LMuLW0LcTBUnREck9qssN8LVfUbSTwZLyRrvULImv9bfrEBQx1vrrgB7UvJ6yc/vYuDgvw==" workbookSaltValue="g7SlNKP8UHsdV4iE/fr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<sst xmlns="http://schemas.openxmlformats.org/spreadsheetml/2006/main" count="228" uniqueCount="114">
  <si>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</si>
  <si>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</si>
  <si>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</si>
  <si>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</si>
  <si>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</si>
  <si>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</si>
  <si>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</si>
  <si>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</si>
  <si>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</si>
  <si>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</si>
  <si>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</si>
  <si>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</si>
  <si>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</si>
  <si>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</si>
  <si>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</si>
  <si>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</si>
  <si>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</si>
  <si>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</si>
  <si>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</si>
  <si>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</si>
  <si>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</si>
  <si>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</si>
  <si>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</si>
  <si>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</si>
  <si>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</si>
  <si>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</si>
  <si>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</si>
  <si>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</si>
  <si>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</si>
  <si>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</si>
  <si>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</si>
  <si>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</si>
  <si>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</si>
  <si>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</si>
  <si>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</si>
  <si>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</si>
  <si>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</si>
  <si>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</si>
  <si>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</si>
  <si>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</si>
  <si>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</si>
  <si>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</si>
  <si>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</si>
  <si>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</si>
  <si>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</si>
  <si>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</si>
  <si>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</si>
  <si>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</si>
  <si>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</si>
  <si>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</si>
  <si>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</si>
  <si>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</si>
  <si>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</si>
  <si>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</si>
  <si>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</si>
  <si>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</si>
  <si>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</si>
  <si>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</si>
  <si>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</si>
  <si>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</si>
  <si>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</si>
  <si>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</si>
  <si>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</si>
  <si>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</si>
  <si>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</si>
  <si>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</si>
  <si>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</si>
  <si>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</si>
  <si>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</si>
  <si>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</si>
  <si>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</si>
  <si>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</si>
  <si>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</si>
  <si>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</si>
  <si>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</si>
  <si>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</si>
  <si>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</si>
  <si>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</si>
  <si>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</si>
  <si>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</si>
  <si>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</si>
  <si>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</si>
  <si>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</si>
  <si>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</si>
  <si>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</si>
  <si>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</si>
  <si>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</si>
  <si>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</si>
  <si>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</si>
  <si>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</si>
  <si>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</si>
  <si>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</si>
  <si>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</si>
  <si>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</si>
  <si>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</si>
  <si>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</si>
  <si>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</si>
  <si>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</si>
  <si>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</si>
  <si>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</si>
  <si>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</si>
  <si>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</si>
  <si>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</si>
  <si>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</si>
  <si>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</si>
  <si>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</si>
  <si>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</si>
  <si>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</si>
  <si>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</si>
  <si>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</si>
  <si>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</si>
  <si>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経営の健全性・効果性に関する指標の多くが全国・類似団体平均値を下回る結果となっています。
　「企業債残高対給水収益比率」、「流動比率」、「管路経年化率」及び「管路更新率」を</t>
    </r>
    <r>
      <rPr>
        <sz val="11"/>
        <rFont val="ＭＳ ゴシック"/>
        <family val="3"/>
        <charset val="128"/>
      </rPr>
      <t>みると、特別減免の影響を考慮せずとも、</t>
    </r>
    <r>
      <rPr>
        <sz val="11"/>
        <color theme="1"/>
        <rFont val="ＭＳ ゴシック"/>
        <family val="3"/>
        <charset val="128"/>
      </rPr>
      <t>給水収益に対し企業債残高が多く、また現金等の流動資産が少ないこと及び法定耐用年数を経過した資産に対し</t>
    </r>
    <r>
      <rPr>
        <sz val="11"/>
        <rFont val="ＭＳ ゴシック"/>
        <family val="3"/>
        <charset val="128"/>
      </rPr>
      <t>更新率が低いことに変わりはありません。
　水道事業は、</t>
    </r>
    <r>
      <rPr>
        <sz val="11"/>
        <color theme="1"/>
        <rFont val="ＭＳ ゴシック"/>
        <family val="3"/>
        <charset val="128"/>
      </rPr>
      <t>将来にわたって持続し続けなければならない事業であることから、現状把握・分析を行い、当面の間（平成28年度～令和5年度）に取り組む事項、方策をまとめた水道ビジョンを作成しています。今後もお客様の理解、協力を得ながら、より良い水道事業運営を目指します。</t>
    </r>
    <rPh sb="18" eb="19">
      <t>オオ</t>
    </rPh>
    <rPh sb="21" eb="23">
      <t>ゼンコク</t>
    </rPh>
    <rPh sb="24" eb="26">
      <t>ルイジ</t>
    </rPh>
    <rPh sb="26" eb="28">
      <t>ダンタイ</t>
    </rPh>
    <rPh sb="28" eb="30">
      <t>ヘイキン</t>
    </rPh>
    <rPh sb="30" eb="31">
      <t>チ</t>
    </rPh>
    <rPh sb="32" eb="34">
      <t>シタマワ</t>
    </rPh>
    <rPh sb="35" eb="37">
      <t>ケッカ</t>
    </rPh>
    <rPh sb="111" eb="112">
      <t>タイ</t>
    </rPh>
    <rPh sb="154" eb="155">
      <t>タイ</t>
    </rPh>
    <rPh sb="165" eb="166">
      <t>カ</t>
    </rPh>
    <rPh sb="177" eb="179">
      <t>スイドウ</t>
    </rPh>
    <rPh sb="179" eb="181">
      <t>ジギョウ</t>
    </rPh>
    <rPh sb="193" eb="194">
      <t>ツヅ</t>
    </rPh>
    <rPh sb="282" eb="284">
      <t>キョウリョク</t>
    </rPh>
    <phoneticPr fontId="4"/>
  </si>
  <si>
    <t xml:space="preserve"> 令和2年度は感染症対策として水道料金の特別減免を行ったため、「④企業債残高対給水収益比率」「⑤料金回収率」が大きく悪化しました。
 「①経常収支比率」は、感染症対策として実施した特別減免見合い分を一般会計補助金として繰入れたことで、前年度並みとなり、類似団体平均には及ばないものの全国平均を上回りました。
 「③流動比率」は、低い数値で推移しています。これは平成26年度に行われた会計基準の見直しにより、それまで借入資本金に計上していた企業債を負債に計上したことが要因で、短期支払に対応できるよう改善を図る必要があります。
　「④企業債残高対給水収益比率」は、類似団体等に比べて高い状況にあります。これは水道未普及地域解消を目的に平成13年～24年度にわたり拡張工事を実施した際に借入れた企業債が要因です。
　「⑥給水原価」が上昇傾向にある主な要因は、水道施設の老朽化等により費用が増加し続けていることです。「⑦施設利用率」や給水人口予測等を踏まえ、施設等の更新時期に合わせて適正な規模への見直し、維持管理費削減といった費用の縮減を検討する必要があります。
　「⑧有収率」は、類似団体等に比べ低い値を示しています。老朽管更新工事により改善傾向にありますが、老朽化した管路が多く存在するため、有収率向上に向け今後も計画的に更新を行っていきます。</t>
    <rPh sb="1" eb="3">
      <t>レイワ</t>
    </rPh>
    <rPh sb="4" eb="6">
      <t>ネンド</t>
    </rPh>
    <rPh sb="7" eb="12">
      <t>カンセンショウタイサク</t>
    </rPh>
    <rPh sb="15" eb="17">
      <t>スイドウ</t>
    </rPh>
    <rPh sb="17" eb="19">
      <t>リョウキン</t>
    </rPh>
    <rPh sb="20" eb="24">
      <t>トクベツゲンメン</t>
    </rPh>
    <rPh sb="25" eb="26">
      <t>オコナ</t>
    </rPh>
    <rPh sb="33" eb="35">
      <t>キギョウ</t>
    </rPh>
    <rPh sb="35" eb="36">
      <t>サイ</t>
    </rPh>
    <rPh sb="36" eb="38">
      <t>ザンダカ</t>
    </rPh>
    <rPh sb="38" eb="39">
      <t>タイ</t>
    </rPh>
    <rPh sb="39" eb="43">
      <t>キュウスイシュウエキ</t>
    </rPh>
    <rPh sb="43" eb="45">
      <t>ヒリツ</t>
    </rPh>
    <rPh sb="48" eb="50">
      <t>リョウキン</t>
    </rPh>
    <rPh sb="50" eb="53">
      <t>カイシュウリツ</t>
    </rPh>
    <rPh sb="55" eb="56">
      <t>オオ</t>
    </rPh>
    <rPh sb="58" eb="60">
      <t>アッカ</t>
    </rPh>
    <rPh sb="92" eb="94">
      <t>ゲンメン</t>
    </rPh>
    <rPh sb="94" eb="96">
      <t>ミア</t>
    </rPh>
    <rPh sb="97" eb="98">
      <t>ブン</t>
    </rPh>
    <rPh sb="99" eb="101">
      <t>イッパン</t>
    </rPh>
    <rPh sb="101" eb="103">
      <t>カイケイ</t>
    </rPh>
    <rPh sb="103" eb="106">
      <t>ホジョキン</t>
    </rPh>
    <rPh sb="109" eb="110">
      <t>ク</t>
    </rPh>
    <rPh sb="110" eb="111">
      <t>イ</t>
    </rPh>
    <rPh sb="117" eb="118">
      <t>マエ</t>
    </rPh>
    <rPh sb="126" eb="128">
      <t>ルイジ</t>
    </rPh>
    <rPh sb="128" eb="130">
      <t>ダンタイ</t>
    </rPh>
    <rPh sb="130" eb="132">
      <t>ヘイキン</t>
    </rPh>
    <rPh sb="134" eb="135">
      <t>オヨ</t>
    </rPh>
    <rPh sb="141" eb="143">
      <t>ゼンコク</t>
    </rPh>
    <rPh sb="143" eb="145">
      <t>ヘイキン</t>
    </rPh>
    <rPh sb="146" eb="148">
      <t>ウワマワ</t>
    </rPh>
    <rPh sb="166" eb="168">
      <t>スウチ</t>
    </rPh>
    <rPh sb="180" eb="182">
      <t>ヘイセイ</t>
    </rPh>
    <rPh sb="266" eb="268">
      <t>キギョウ</t>
    </rPh>
    <rPh sb="268" eb="269">
      <t>サイ</t>
    </rPh>
    <rPh sb="269" eb="271">
      <t>ザンダカ</t>
    </rPh>
    <rPh sb="271" eb="272">
      <t>タイ</t>
    </rPh>
    <rPh sb="272" eb="274">
      <t>キュウスイ</t>
    </rPh>
    <rPh sb="274" eb="276">
      <t>シュウエキ</t>
    </rPh>
    <rPh sb="276" eb="278">
      <t>ヒリツ</t>
    </rPh>
    <rPh sb="281" eb="283">
      <t>ルイジ</t>
    </rPh>
    <rPh sb="283" eb="285">
      <t>ダンタイ</t>
    </rPh>
    <rPh sb="285" eb="286">
      <t>トウ</t>
    </rPh>
    <rPh sb="287" eb="288">
      <t>クラ</t>
    </rPh>
    <rPh sb="290" eb="291">
      <t>タカ</t>
    </rPh>
    <rPh sb="292" eb="294">
      <t>ジョウキョウ</t>
    </rPh>
    <rPh sb="303" eb="305">
      <t>スイドウ</t>
    </rPh>
    <rPh sb="305" eb="306">
      <t>ミ</t>
    </rPh>
    <rPh sb="306" eb="308">
      <t>フキュウ</t>
    </rPh>
    <rPh sb="308" eb="310">
      <t>チイキ</t>
    </rPh>
    <rPh sb="310" eb="312">
      <t>カイショウ</t>
    </rPh>
    <rPh sb="313" eb="315">
      <t>モクテキ</t>
    </rPh>
    <rPh sb="316" eb="318">
      <t>ヘイセイ</t>
    </rPh>
    <rPh sb="320" eb="321">
      <t>ネン</t>
    </rPh>
    <rPh sb="324" eb="326">
      <t>ネンド</t>
    </rPh>
    <rPh sb="330" eb="332">
      <t>カクチョウ</t>
    </rPh>
    <rPh sb="332" eb="334">
      <t>コウジ</t>
    </rPh>
    <rPh sb="335" eb="337">
      <t>ジッシ</t>
    </rPh>
    <rPh sb="339" eb="340">
      <t>サイ</t>
    </rPh>
    <rPh sb="341" eb="343">
      <t>カリイ</t>
    </rPh>
    <rPh sb="345" eb="347">
      <t>キギョウ</t>
    </rPh>
    <rPh sb="347" eb="348">
      <t>サイ</t>
    </rPh>
    <rPh sb="349" eb="351">
      <t>ヨウイン</t>
    </rPh>
    <rPh sb="358" eb="360">
      <t>キュウスイ</t>
    </rPh>
    <rPh sb="360" eb="362">
      <t>ゲンカ</t>
    </rPh>
    <rPh sb="364" eb="366">
      <t>ジョウショウ</t>
    </rPh>
    <rPh sb="366" eb="368">
      <t>ケイコウ</t>
    </rPh>
    <rPh sb="371" eb="372">
      <t>オモ</t>
    </rPh>
    <rPh sb="373" eb="375">
      <t>ヨウイン</t>
    </rPh>
    <rPh sb="377" eb="379">
      <t>スイドウ</t>
    </rPh>
    <rPh sb="379" eb="381">
      <t>シセツ</t>
    </rPh>
    <rPh sb="382" eb="384">
      <t>ロウキュウ</t>
    </rPh>
    <rPh sb="384" eb="385">
      <t>カ</t>
    </rPh>
    <rPh sb="385" eb="386">
      <t>トウ</t>
    </rPh>
    <rPh sb="395" eb="396">
      <t>ツヅ</t>
    </rPh>
    <rPh sb="483" eb="485">
      <t>ユウシュウ</t>
    </rPh>
    <rPh sb="485" eb="486">
      <t>リツ</t>
    </rPh>
    <rPh sb="489" eb="491">
      <t>ルイジ</t>
    </rPh>
    <rPh sb="491" eb="493">
      <t>ダンタイ</t>
    </rPh>
    <rPh sb="493" eb="494">
      <t>トウ</t>
    </rPh>
    <rPh sb="495" eb="496">
      <t>クラ</t>
    </rPh>
    <rPh sb="497" eb="498">
      <t>ヒク</t>
    </rPh>
    <rPh sb="499" eb="500">
      <t>アタイ</t>
    </rPh>
    <rPh sb="501" eb="502">
      <t>シメ</t>
    </rPh>
    <rPh sb="508" eb="510">
      <t>ロウキュウ</t>
    </rPh>
    <rPh sb="518" eb="520">
      <t>カイゼン</t>
    </rPh>
    <rPh sb="520" eb="522">
      <t>ケイコウ</t>
    </rPh>
    <rPh sb="529" eb="532">
      <t>ロウキュウカ</t>
    </rPh>
    <rPh sb="534" eb="536">
      <t>カンロ</t>
    </rPh>
    <rPh sb="537" eb="538">
      <t>オオ</t>
    </rPh>
    <rPh sb="539" eb="541">
      <t>ソンザイ</t>
    </rPh>
    <rPh sb="546" eb="549">
      <t>ユウシュウリツ</t>
    </rPh>
    <rPh sb="549" eb="551">
      <t>コウジョウ</t>
    </rPh>
    <rPh sb="552" eb="553">
      <t>ム</t>
    </rPh>
    <rPh sb="554" eb="556">
      <t>コンゴ</t>
    </rPh>
    <rPh sb="557" eb="560">
      <t>ケイカクテキ</t>
    </rPh>
    <rPh sb="561" eb="563">
      <t>コウシン</t>
    </rPh>
    <rPh sb="564" eb="565">
      <t>オコナ</t>
    </rPh>
    <phoneticPr fontId="4"/>
  </si>
  <si>
    <t>　施設・管路等の資産の老朽化度合を示す「①有形固定資産減価償却率」は年々上昇しており、今後も上昇する見込みです。今後も資産の更新を行うための財源確保及び一層の経営改善を進めていく必要があります。
　法定耐用年数を超えた管路延長の割合を示す「②管路経年化率」は、類似団体に比べ低い数値を示しているものの、前年度に比べても引き続き高い数値を示しており老朽管路が多く存在していることが分かります。
　管路更新では、有利な財源を活用し、計画的に工事を進めています。今後も早急かつ計画的な管路更新に取り組むとともに、老朽施設においては、耐震性能を踏まえ補強工事や更新工事を順次進めていきます。</t>
    <rPh sb="56" eb="58">
      <t>コンゴ</t>
    </rPh>
    <rPh sb="84" eb="85">
      <t>スス</t>
    </rPh>
    <rPh sb="135" eb="136">
      <t>クラ</t>
    </rPh>
    <rPh sb="137" eb="138">
      <t>ヒク</t>
    </rPh>
    <rPh sb="139" eb="141">
      <t>スウチ</t>
    </rPh>
    <rPh sb="142" eb="143">
      <t>シメ</t>
    </rPh>
    <rPh sb="151" eb="153">
      <t>ゼンネン</t>
    </rPh>
    <rPh sb="153" eb="154">
      <t>ド</t>
    </rPh>
    <rPh sb="155" eb="156">
      <t>クラ</t>
    </rPh>
    <rPh sb="159" eb="160">
      <t>ヒ</t>
    </rPh>
    <rPh sb="161" eb="162">
      <t>ツヅ</t>
    </rPh>
    <rPh sb="163" eb="164">
      <t>タカ</t>
    </rPh>
    <rPh sb="165" eb="167">
      <t>スウチ</t>
    </rPh>
    <rPh sb="168" eb="169">
      <t>シメ</t>
    </rPh>
    <rPh sb="173" eb="175">
      <t>ロウキュウ</t>
    </rPh>
    <rPh sb="197" eb="199">
      <t>カンロ</t>
    </rPh>
    <rPh sb="199" eb="201">
      <t>コウシン</t>
    </rPh>
    <rPh sb="204" eb="206">
      <t>ユウリ</t>
    </rPh>
    <rPh sb="207" eb="209">
      <t>ザイゲン</t>
    </rPh>
    <rPh sb="210" eb="212">
      <t>カツヨウ</t>
    </rPh>
    <rPh sb="228" eb="230">
      <t>コンゴ</t>
    </rPh>
    <rPh sb="231" eb="233">
      <t>ソウキュウ</t>
    </rPh>
    <rPh sb="235" eb="238">
      <t>ケイカクテキ</t>
    </rPh>
    <rPh sb="239" eb="241">
      <t>カンロ</t>
    </rPh>
    <rPh sb="241" eb="243">
      <t>コウシン</t>
    </rPh>
    <rPh sb="244" eb="245">
      <t>ト</t>
    </rPh>
    <rPh sb="246" eb="247">
      <t>ク</t>
    </rPh>
    <rPh sb="253" eb="255">
      <t>ロウキュウ</t>
    </rPh>
    <rPh sb="255" eb="257">
      <t>シセツ</t>
    </rPh>
    <rPh sb="263" eb="265">
      <t>タイシン</t>
    </rPh>
    <rPh sb="265" eb="267">
      <t>セイノウ</t>
    </rPh>
    <rPh sb="268" eb="269">
      <t>フ</t>
    </rPh>
    <rPh sb="271" eb="273">
      <t>ホキョウ</t>
    </rPh>
    <rPh sb="273" eb="275">
      <t>コウジ</t>
    </rPh>
    <rPh sb="276" eb="278">
      <t>コウシン</t>
    </rPh>
    <rPh sb="278" eb="280">
      <t>コウジ</t>
    </rPh>
    <rPh sb="281" eb="283">
      <t>ジュンジ</t>
    </rPh>
    <rPh sb="283" eb="2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</si>
</sst>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0.46</c:v>
                </c:pt>
                <c:pt idx="2">
                  <c:v>0.91</c:v>
                </c:pt>
                <c:pt idx="3">
                  <c:v>0.79</c:v>
                </c:pt>
                <c:pt idx="4">
                  <c:v>1.04</c:v>
                </c:pt>
              </c:numCache>
            </c:numRef>
          </c:val>
          <c:extLst>
            <c:ext xmlns:c16="http://schemas.microsoft.com/office/drawing/2014/chart" uri="{C3380CC4-5D6E-409C-BE32-E72D297353CC}">
              <c16:uniqueId val="{00000000-ABD7-4B21-972E-FDBDCFD9CD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BD7-4B21-972E-FDBDCFD9CD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55.92</c:v>
                </c:pt>
                <c:pt idx="1">
                  <c:v>57</c:v>
                </c:pt>
                <c:pt idx="2">
                  <c:v>54.1</c:v>
                </c:pt>
                <c:pt idx="3">
                  <c:v>52.86</c:v>
                </c:pt>
                <c:pt idx="4">
                  <c:v>53.49</c:v>
                </c:pt>
              </c:numCache>
            </c:numRef>
          </c:val>
          <c:extLst>
            <c:ext xmlns:c16="http://schemas.microsoft.com/office/drawing/2014/chart" uri="{C3380CC4-5D6E-409C-BE32-E72D297353CC}">
              <c16:uniqueId val="{00000000-35F0-46FD-B23E-C8E9326C5D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35F0-46FD-B23E-C8E9326C5D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84.78</c:v>
                </c:pt>
                <c:pt idx="1">
                  <c:v>82.75</c:v>
                </c:pt>
                <c:pt idx="2">
                  <c:v>85.46</c:v>
                </c:pt>
                <c:pt idx="3">
                  <c:v>85.27</c:v>
                </c:pt>
                <c:pt idx="4">
                  <c:v>85.47</c:v>
                </c:pt>
              </c:numCache>
            </c:numRef>
          </c:val>
          <c:extLst>
            <c:ext xmlns:c16="http://schemas.microsoft.com/office/drawing/2014/chart" uri="{C3380CC4-5D6E-409C-BE32-E72D297353CC}">
              <c16:uniqueId val="{00000000-41AB-43C8-BC70-428ED216A8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1AB-43C8-BC70-428ED216A8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113.18</c:v>
                </c:pt>
                <c:pt idx="1">
                  <c:v>108.37</c:v>
                </c:pt>
                <c:pt idx="2">
                  <c:v>103.87</c:v>
                </c:pt>
                <c:pt idx="3">
                  <c:v>109.52</c:v>
                </c:pt>
                <c:pt idx="4">
                  <c:v>110.29</c:v>
                </c:pt>
              </c:numCache>
            </c:numRef>
          </c:val>
          <c:extLst>
            <c:ext xmlns:c16="http://schemas.microsoft.com/office/drawing/2014/chart" uri="{C3380CC4-5D6E-409C-BE32-E72D297353CC}">
              <c16:uniqueId val="{00000000-6A04-40E9-986E-E0FD89B499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6A04-40E9-986E-E0FD89B499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c:v>
                </c:pt>
                <c:pt idx="1">
                  <c:v>44.28</c:v>
                </c:pt>
                <c:pt idx="2">
                  <c:v>45.46</c:v>
                </c:pt>
                <c:pt idx="3">
                  <c:v>46.64</c:v>
                </c:pt>
                <c:pt idx="4">
                  <c:v>47.93</c:v>
                </c:pt>
              </c:numCache>
            </c:numRef>
          </c:val>
          <c:extLst>
            <c:ext xmlns:c16="http://schemas.microsoft.com/office/drawing/2014/chart" uri="{C3380CC4-5D6E-409C-BE32-E72D297353CC}">
              <c16:uniqueId val="{00000000-CA7D-4BCC-A471-914FE7B57C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A7D-4BCC-A471-914FE7B57C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16.03</c:v>
                </c:pt>
                <c:pt idx="1">
                  <c:v>15.7</c:v>
                </c:pt>
                <c:pt idx="2">
                  <c:v>16.45</c:v>
                </c:pt>
                <c:pt idx="3">
                  <c:v>16.559999999999999</c:v>
                </c:pt>
                <c:pt idx="4">
                  <c:v>17.29</c:v>
                </c:pt>
              </c:numCache>
            </c:numRef>
          </c:val>
          <c:extLst>
            <c:ext xmlns:c16="http://schemas.microsoft.com/office/drawing/2014/chart" uri="{C3380CC4-5D6E-409C-BE32-E72D297353CC}">
              <c16:uniqueId val="{00000000-0EDF-4ED8-83B3-AC20889A7D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EDF-4ED8-83B3-AC20889A7D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96-428F-B15F-8E797EB13D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BC96-428F-B15F-8E797EB13D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131.80000000000001</c:v>
                </c:pt>
                <c:pt idx="1">
                  <c:v>146.56</c:v>
                </c:pt>
                <c:pt idx="2">
                  <c:v>144.54</c:v>
                </c:pt>
                <c:pt idx="3">
                  <c:v>163.57</c:v>
                </c:pt>
                <c:pt idx="4">
                  <c:v>150.05000000000001</c:v>
                </c:pt>
              </c:numCache>
            </c:numRef>
          </c:val>
          <c:extLst>
            <c:ext xmlns:c16="http://schemas.microsoft.com/office/drawing/2014/chart" uri="{C3380CC4-5D6E-409C-BE32-E72D297353CC}">
              <c16:uniqueId val="{00000000-B3AA-4F87-BDAD-B887CE2740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3AA-4F87-BDAD-B887CE2740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416.9</c:v>
                </c:pt>
                <c:pt idx="1">
                  <c:v>452.98</c:v>
                </c:pt>
                <c:pt idx="2">
                  <c:v>458.21</c:v>
                </c:pt>
                <c:pt idx="3">
                  <c:v>434.85</c:v>
                </c:pt>
                <c:pt idx="4">
                  <c:v>474.55</c:v>
                </c:pt>
              </c:numCache>
            </c:numRef>
          </c:val>
          <c:extLst>
            <c:ext xmlns:c16="http://schemas.microsoft.com/office/drawing/2014/chart" uri="{C3380CC4-5D6E-409C-BE32-E72D297353CC}">
              <c16:uniqueId val="{00000000-0B87-4AB5-A6F7-07AA3832E3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B87-4AB5-A6F7-07AA3832E3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108.95</c:v>
                </c:pt>
                <c:pt idx="1">
                  <c:v>103.29</c:v>
                </c:pt>
                <c:pt idx="2">
                  <c:v>99.75</c:v>
                </c:pt>
                <c:pt idx="3">
                  <c:v>106.05</c:v>
                </c:pt>
                <c:pt idx="4">
                  <c:v>91.77</c:v>
                </c:pt>
              </c:numCache>
            </c:numRef>
          </c:val>
          <c:extLst>
            <c:ext xmlns:c16="http://schemas.microsoft.com/office/drawing/2014/chart" uri="{C3380CC4-5D6E-409C-BE32-E72D297353CC}">
              <c16:uniqueId val="{00000000-DB05-4D0E-B18D-E27413DF93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B05-4D0E-B18D-E27413DF93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152.49</c:v>
                </c:pt>
                <c:pt idx="1">
                  <c:v>160.99</c:v>
                </c:pt>
                <c:pt idx="2">
                  <c:v>166.55</c:v>
                </c:pt>
                <c:pt idx="3">
                  <c:v>166.43</c:v>
                </c:pt>
                <c:pt idx="4">
                  <c:v>167.34</c:v>
                </c:pt>
              </c:numCache>
            </c:numRef>
          </c:val>
          <c:extLst>
            <c:ext xmlns:c16="http://schemas.microsoft.com/office/drawing/2014/chart" uri="{C3380CC4-5D6E-409C-BE32-E72D297353CC}">
              <c16:uniqueId val="{00000000-B0F4-43FC-ABB7-C64F6AA934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0F4-43FC-ABB7-C64F6AA934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新発田市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96236</v>
      </c>
      <c r="AM8" s="61"/>
      <c r="AN8" s="61"/>
      <c r="AO8" s="61"/>
      <c r="AP8" s="61"/>
      <c r="AQ8" s="61"/>
      <c r="AR8" s="61"/>
      <c r="AS8" s="61"/>
      <c r="AT8" s="52">
        <f>データ!$S$6</f>
        <v>533.11</v>
      </c>
      <c r="AU8" s="53"/>
      <c r="AV8" s="53"/>
      <c r="AW8" s="53"/>
      <c r="AX8" s="53"/>
      <c r="AY8" s="53"/>
      <c r="AZ8" s="53"/>
      <c r="BA8" s="53"/>
      <c r="BB8" s="54">
        <f>データ!$T$6</f>
        <v>180.52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62.09</v>
      </c>
      <c r="J10" s="53"/>
      <c r="K10" s="53"/>
      <c r="L10" s="53"/>
      <c r="M10" s="53"/>
      <c r="N10" s="53"/>
      <c r="O10" s="64"/>
      <c r="P10" s="54">
        <f>データ!$P$6</f>
        <v>98.72</v>
      </c>
      <c r="Q10" s="54"/>
      <c r="R10" s="54"/>
      <c r="S10" s="54"/>
      <c r="T10" s="54"/>
      <c r="U10" s="54"/>
      <c r="V10" s="54"/>
      <c r="W10" s="61">
        <f>データ!$Q$6</f>
        <v>3328</v>
      </c>
      <c r="X10" s="61"/>
      <c r="Y10" s="61"/>
      <c r="Z10" s="61"/>
      <c r="AA10" s="61"/>
      <c r="AB10" s="61"/>
      <c r="AC10" s="61"/>
      <c r="AD10" s="2"/>
      <c r="AE10" s="2"/>
      <c r="AF10" s="2"/>
      <c r="AG10" s="2"/>
      <c r="AH10" s="4"/>
      <c r="AI10" s="4"/>
      <c r="AJ10" s="4"/>
      <c r="AK10" s="4"/>
      <c r="AL10" s="61">
        <f>データ!$U$6</f>
        <v>90289</v>
      </c>
      <c r="AM10" s="61"/>
      <c r="AN10" s="61"/>
      <c r="AO10" s="61"/>
      <c r="AP10" s="61"/>
      <c r="AQ10" s="61"/>
      <c r="AR10" s="61"/>
      <c r="AS10" s="61"/>
      <c r="AT10" s="52">
        <f>データ!$V$6</f>
        <v>192.09</v>
      </c>
      <c r="AU10" s="53"/>
      <c r="AV10" s="53"/>
      <c r="AW10" s="53"/>
      <c r="AX10" s="53"/>
      <c r="AY10" s="53"/>
      <c r="AZ10" s="53"/>
      <c r="BA10" s="53"/>
      <c r="BB10" s="54">
        <f>データ!$W$6</f>
        <v>470.03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0" t="s">
        <v>26</v>
      </c>
      <c r="BM45" s="91"/>
      <c r="BN45" s="91"/>
      <c r="BO45" s="91"/>
      <c r="BP45" s="91"/>
      <c r="BQ45" s="91"/>
      <c r="BR45" s="91"/>
      <c r="BS45" s="91"/>
      <c r="BT45" s="91"/>
      <c r="BU45" s="91"/>
      <c r="BV45" s="91"/>
      <c r="BW45" s="91"/>
      <c r="BX45" s="91"/>
      <c r="BY45" s="91"/>
      <c r="BZ45" s="92"/>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3"/>
      <c r="BM46" s="94"/>
      <c r="BN46" s="94"/>
      <c r="BO46" s="94"/>
      <c r="BP46" s="94"/>
      <c r="BQ46" s="94"/>
      <c r="BR46" s="94"/>
      <c r="BS46" s="94"/>
      <c r="BT46" s="94"/>
      <c r="BU46" s="94"/>
      <c r="BV46" s="94"/>
      <c r="BW46" s="94"/>
      <c r="BX46" s="94"/>
      <c r="BY46" s="94"/>
      <c r="BZ46" s="95"/>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bRZUXaiGPtN4vnJ2OABL6yyeNaAqkqpyYbigtAiGgepZdfQTb4GPgiLJSpNe4cUCr4OxXco3ZT0I9RHj86JNQ==" saltValue="oeemiBXlG3rdsV6Jt3yR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152064</v>
      </c>
      <c r="D6" s="34">
        <f t="shared" si="3"/>
        <v>46</v>
      </c>
      <c r="E6" s="34">
        <f t="shared" si="3"/>
        <v>1</v>
      </c>
      <c r="F6" s="34">
        <f t="shared" si="3"/>
        <v>0</v>
      </c>
      <c r="G6" s="34">
        <f t="shared" si="3"/>
        <v>1</v>
      </c>
      <c r="H6" s="34" t="str">
        <f t="shared" si="3"/>
        <v>新潟県　新発田市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62.09</v>
      </c>
      <c r="P6" s="35">
        <f t="shared" si="3"/>
        <v>98.72</v>
      </c>
      <c r="Q6" s="35">
        <f t="shared" si="3"/>
        <v>3328</v>
      </c>
      <c r="R6" s="35">
        <f t="shared" si="3"/>
        <v>96236</v>
      </c>
      <c r="S6" s="35">
        <f t="shared" si="3"/>
        <v>533.11</v>
      </c>
      <c r="T6" s="35">
        <f t="shared" si="3"/>
        <v>180.52</v>
      </c>
      <c r="U6" s="35">
        <f t="shared" si="3"/>
        <v>90289</v>
      </c>
      <c r="V6" s="35">
        <f t="shared" si="3"/>
        <v>192.09</v>
      </c>
      <c r="W6" s="35">
        <f t="shared" si="3"/>
        <v>470.03</v>
      </c>
      <c r="X6" s="36">
        <f>IF(X7="",NA(),X7)</f>
        <v>113.18</v>
      </c>
      <c r="Y6" s="36">
        <f t="shared" ref="Y6:AG6" si="4">IF(Y7="",NA(),Y7)</f>
        <v>108.37</v>
      </c>
      <c r="Z6" s="36">
        <f t="shared" si="4"/>
        <v>103.87</v>
      </c>
      <c r="AA6" s="36">
        <f t="shared" si="4"/>
        <v>109.52</v>
      </c>
      <c r="AB6" s="36">
        <f t="shared" si="4"/>
        <v>110.29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131.80000000000001</v>
      </c>
      <c r="AU6" s="36">
        <f t="shared" ref="AU6:BC6" si="6">IF(AU7="",NA(),AU7)</f>
        <v>146.56</v>
      </c>
      <c r="AV6" s="36">
        <f t="shared" si="6"/>
        <v>144.54</v>
      </c>
      <c r="AW6" s="36">
        <f t="shared" si="6"/>
        <v>163.57</v>
      </c>
      <c r="AX6" s="36">
        <f t="shared" si="6"/>
        <v>150.05000000000001</v>
      </c>
      <c r="AY6" s="36">
        <f t="shared" si="6"/>
        <v>357.82</v>
      </c>
      <c r="AZ6" s="36">
        <f t="shared" si="6"/>
        <v>355.5</v>
      </c>
      <c r="BA6" s="36">
        <f t="shared" si="6"/>
        <v>349.83</v>
      </c>
      <c r="BB6" s="36">
        <f t="shared" si="6"/>
        <v>360.86</v>
      </c>
      <c r="BC6" s="36">
        <f t="shared" si="6"/>
        <v>350.79</v>
      </c>
      <c r="BD6" s="35" t="str">
        <f>IF(BD7="","",IF(BD7="-","【-】","【"&amp;SUBSTITUTE(TEXT(BD7,"#,##0.00"),"-","△")&amp;"】"))</f>
        <v>【260.31】</v>
      </c>
      <c r="BE6" s="36">
        <f>IF(BE7="",NA(),BE7)</f>
        <v>416.9</v>
      </c>
      <c r="BF6" s="36">
        <f t="shared" ref="BF6:BN6" si="7">IF(BF7="",NA(),BF7)</f>
        <v>452.98</v>
      </c>
      <c r="BG6" s="36">
        <f t="shared" si="7"/>
        <v>458.21</v>
      </c>
      <c r="BH6" s="36">
        <f t="shared" si="7"/>
        <v>434.85</v>
      </c>
      <c r="BI6" s="36">
        <f t="shared" si="7"/>
        <v>474.55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108.95</v>
      </c>
      <c r="BQ6" s="36">
        <f t="shared" ref="BQ6:BY6" si="8">IF(BQ7="",NA(),BQ7)</f>
        <v>103.29</v>
      </c>
      <c r="BR6" s="36">
        <f t="shared" si="8"/>
        <v>99.75</v>
      </c>
      <c r="BS6" s="36">
        <f t="shared" si="8"/>
        <v>106.05</v>
      </c>
      <c r="BT6" s="36">
        <f t="shared" si="8"/>
        <v>91.77</v>
      </c>
      <c r="BU6" s="36">
        <f t="shared" si="8"/>
        <v>106.01</v>
      </c>
      <c r="BV6" s="36">
        <f t="shared" si="8"/>
        <v>104.57</v>
      </c>
      <c r="BW6" s="36">
        <f t="shared" si="8"/>
        <v>103.54</v>
      </c>
      <c r="BX6" s="36">
        <f t="shared" si="8"/>
        <v>103.32</v>
      </c>
      <c r="BY6" s="36">
        <f t="shared" si="8"/>
        <v>100.85</v>
      </c>
      <c r="BZ6" s="35" t="str">
        <f>IF(BZ7="","",IF(BZ7="-","【-】","【"&amp;SUBSTITUTE(TEXT(BZ7,"#,##0.00"),"-","△")&amp;"】"))</f>
        <v>【100.05】</v>
      </c>
      <c r="CA6" s="36">
        <f>IF(CA7="",NA(),CA7)</f>
        <v>152.49</v>
      </c>
      <c r="CB6" s="36">
        <f t="shared" ref="CB6:CJ6" si="9">IF(CB7="",NA(),CB7)</f>
        <v>160.99</v>
      </c>
      <c r="CC6" s="36">
        <f t="shared" si="9"/>
        <v>166.55</v>
      </c>
      <c r="CD6" s="36">
        <f t="shared" si="9"/>
        <v>166.43</v>
      </c>
      <c r="CE6" s="36">
        <f t="shared" si="9"/>
        <v>167.34</v>
      </c>
      <c r="CF6" s="36">
        <f t="shared" si="9"/>
        <v>162.24</v>
      </c>
      <c r="CG6" s="36">
        <f t="shared" si="9"/>
        <v>165.47</v>
      </c>
      <c r="CH6" s="36">
        <f t="shared" si="9"/>
        <v>167.46</v>
      </c>
      <c r="CI6" s="36">
        <f t="shared" si="9"/>
        <v>168.56</v>
      </c>
      <c r="CJ6" s="36">
        <f t="shared" si="9"/>
        <v>167.1</v>
      </c>
      <c r="CK6" s="35" t="str">
        <f>IF(CK7="","",IF(CK7="-","【-】","【"&amp;SUBSTITUTE(TEXT(CK7,"#,##0.00"),"-","△")&amp;"】"))</f>
        <v>【166.40】</v>
      </c>
      <c r="CL6" s="36">
        <f>IF(CL7="",NA(),CL7)</f>
        <v>55.92</v>
      </c>
      <c r="CM6" s="36">
        <f t="shared" ref="CM6:CU6" si="10">IF(CM7="",NA(),CM7)</f>
        <v>57</v>
      </c>
      <c r="CN6" s="36">
        <f t="shared" si="10"/>
        <v>54.1</v>
      </c>
      <c r="CO6" s="36">
        <f t="shared" si="10"/>
        <v>52.86</v>
      </c>
      <c r="CP6" s="36">
        <f t="shared" si="10"/>
        <v>53.49</v>
      </c>
      <c r="CQ6" s="36">
        <f t="shared" si="10"/>
        <v>59.11</v>
      </c>
      <c r="CR6" s="36">
        <f t="shared" si="10"/>
        <v>59.74</v>
      </c>
      <c r="CS6" s="36">
        <f t="shared" si="10"/>
        <v>59.46</v>
      </c>
      <c r="CT6" s="36">
        <f t="shared" si="10"/>
        <v>59.51</v>
      </c>
      <c r="CU6" s="36">
        <f t="shared" si="10"/>
        <v>59.91</v>
      </c>
      <c r="CV6" s="35" t="str">
        <f>IF(CV7="","",IF(CV7="-","【-】","【"&amp;SUBSTITUTE(TEXT(CV7,"#,##0.00"),"-","△")&amp;"】"))</f>
        <v>【60.69】</v>
      </c>
      <c r="CW6" s="36">
        <f>IF(CW7="",NA(),CW7)</f>
        <v>84.78</v>
      </c>
      <c r="CX6" s="36">
        <f t="shared" ref="CX6:DF6" si="11">IF(CX7="",NA(),CX7)</f>
        <v>82.75</v>
      </c>
      <c r="CY6" s="36">
        <f t="shared" si="11"/>
        <v>85.46</v>
      </c>
      <c r="CZ6" s="36">
        <f t="shared" si="11"/>
        <v>85.27</v>
      </c>
      <c r="DA6" s="36">
        <f t="shared" si="11"/>
        <v>85.47</v>
      </c>
      <c r="DB6" s="36">
        <f t="shared" si="11"/>
        <v>87.91</v>
      </c>
      <c r="DC6" s="36">
        <f t="shared" si="11"/>
        <v>87.28</v>
      </c>
      <c r="DD6" s="36">
        <f t="shared" si="11"/>
        <v>87.41</v>
      </c>
      <c r="DE6" s="36">
        <f t="shared" si="11"/>
        <v>87.08</v>
      </c>
      <c r="DF6" s="36">
        <f t="shared" si="11"/>
        <v>87.26</v>
      </c>
      <c r="DG6" s="35" t="str">
        <f>IF(DG7="","",IF(DG7="-","【-】","【"&amp;SUBSTITUTE(TEXT(DG7,"#,##0.00"),"-","△")&amp;"】"))</f>
        <v>【89.82】</v>
      </c>
      <c r="DH6" s="36">
        <f>IF(DH7="",NA(),DH7)</f>
        <v>45.5</v>
      </c>
      <c r="DI6" s="36">
        <f t="shared" ref="DI6:DQ6" si="12">IF(DI7="",NA(),DI7)</f>
        <v>44.28</v>
      </c>
      <c r="DJ6" s="36">
        <f t="shared" si="12"/>
        <v>45.46</v>
      </c>
      <c r="DK6" s="36">
        <f t="shared" si="12"/>
        <v>46.64</v>
      </c>
      <c r="DL6" s="36">
        <f t="shared" si="12"/>
        <v>47.93</v>
      </c>
      <c r="DM6" s="36">
        <f t="shared" si="12"/>
        <v>46.88</v>
      </c>
      <c r="DN6" s="36">
        <f t="shared" si="12"/>
        <v>46.94</v>
      </c>
      <c r="DO6" s="36">
        <f t="shared" si="12"/>
        <v>47.62</v>
      </c>
      <c r="DP6" s="36">
        <f t="shared" si="12"/>
        <v>48.55</v>
      </c>
      <c r="DQ6" s="36">
        <f t="shared" si="12"/>
        <v>49.2</v>
      </c>
      <c r="DR6" s="35" t="str">
        <f>IF(DR7="","",IF(DR7="-","【-】","【"&amp;SUBSTITUTE(TEXT(DR7,"#,##0.00"),"-","△")&amp;"】"))</f>
        <v>【50.19】</v>
      </c>
      <c r="DS6" s="36">
        <f>IF(DS7="",NA(),DS7)</f>
        <v>16.03</v>
      </c>
      <c r="DT6" s="36">
        <f t="shared" ref="DT6:EB6" si="13">IF(DT7="",NA(),DT7)</f>
        <v>15.7</v>
      </c>
      <c r="DU6" s="36">
        <f t="shared" si="13"/>
        <v>16.45</v>
      </c>
      <c r="DV6" s="36">
        <f t="shared" si="13"/>
        <v>16.559999999999999</v>
      </c>
      <c r="DW6" s="36">
        <f t="shared" si="13"/>
        <v>17.29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0.18</v>
      </c>
      <c r="EE6" s="36">
        <f t="shared" ref="EE6:EM6" si="14">IF(EE7="",NA(),EE7)</f>
        <v>0.46</v>
      </c>
      <c r="EF6" s="36">
        <f t="shared" si="14"/>
        <v>0.91</v>
      </c>
      <c r="EG6" s="36">
        <f t="shared" si="14"/>
        <v>0.79</v>
      </c>
      <c r="EH6" s="36">
        <f t="shared" si="14"/>
        <v>1.04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152064</v>
      </c>
      <c r="D7" s="38">
        <v>46</v>
      </c>
      <c r="E7" s="38">
        <v>1</v>
      </c>
      <c r="F7" s="38">
        <v>0</v>
      </c>
      <c r="G7" s="38">
        <v>1</v>
      </c>
      <c r="H7" s="38" t="s">
        <v>93</v>
      </c>
      <c r="I7" s="38" t="s">
        <v>94</v>
      </c>
      <c r="J7" s="38" t="s">
        <v>95</v>
      </c>
      <c r="K7" s="38" t="s">
        <v>96</v>
      </c>
      <c r="L7" s="38" t="s">
        <v>97</v>
      </c>
      <c r="M7" s="38" t="s">
        <v>98</v>
      </c>
      <c r="N7" s="39" t="s">
        <v>99</v>
      </c>
      <c r="O7" s="39">
        <v>62.09</v>
      </c>
      <c r="P7" s="39">
        <v>98.72</v>
      </c>
      <c r="Q7" s="39">
        <v>3328</v>
      </c>
      <c r="R7" s="39">
        <v>96236</v>
      </c>
      <c r="S7" s="39">
        <v>533.11</v>
      </c>
      <c r="T7" s="39">
        <v>180.52</v>
      </c>
      <c r="U7" s="39">
        <v>90289</v>
      </c>
      <c r="V7" s="39">
        <v>192.09</v>
      </c>
      <c r="W7" s="39">
        <v>470.03</v>
      </c>
      <c r="X7" s="39">
        <v>113.18</v>
      </c>
      <c r="Y7" s="39">
        <v>108.37</v>
      </c>
      <c r="Z7" s="39">
        <v>103.87</v>
      </c>
      <c r="AA7" s="39">
        <v>109.52</v>
      </c>
      <c r="AB7" s="39">
        <v>110.29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131.80000000000001</v>
      </c>
      <c r="AU7" s="39">
        <v>146.56</v>
      </c>
      <c r="AV7" s="39">
        <v>144.54</v>
      </c>
      <c r="AW7" s="39">
        <v>163.57</v>
      </c>
      <c r="AX7" s="39">
        <v>150.05000000000001</v>
      </c>
      <c r="AY7" s="39">
        <v>357.82</v>
      </c>
      <c r="AZ7" s="39">
        <v>355.5</v>
      </c>
      <c r="BA7" s="39">
        <v>349.83</v>
      </c>
      <c r="BB7" s="39">
        <v>360.86</v>
      </c>
      <c r="BC7" s="39">
        <v>350.79</v>
      </c>
      <c r="BD7" s="39">
        <v>260.31</v>
      </c>
      <c r="BE7" s="39">
        <v>416.9</v>
      </c>
      <c r="BF7" s="39">
        <v>452.98</v>
      </c>
      <c r="BG7" s="39">
        <v>458.21</v>
      </c>
      <c r="BH7" s="39">
        <v>434.85</v>
      </c>
      <c r="BI7" s="39">
        <v>474.55</v>
      </c>
      <c r="BJ7" s="39">
        <v>307.45999999999998</v>
      </c>
      <c r="BK7" s="39">
        <v>312.58</v>
      </c>
      <c r="BL7" s="39">
        <v>314.87</v>
      </c>
      <c r="BM7" s="39">
        <v>309.27999999999997</v>
      </c>
      <c r="BN7" s="39">
        <v>322.92</v>
      </c>
      <c r="BO7" s="39">
        <v>275.67</v>
      </c>
      <c r="BP7" s="39">
        <v>108.95</v>
      </c>
      <c r="BQ7" s="39">
        <v>103.29</v>
      </c>
      <c r="BR7" s="39">
        <v>99.75</v>
      </c>
      <c r="BS7" s="39">
        <v>106.05</v>
      </c>
      <c r="BT7" s="39">
        <v>91.77</v>
      </c>
      <c r="BU7" s="39">
        <v>106.01</v>
      </c>
      <c r="BV7" s="39">
        <v>104.57</v>
      </c>
      <c r="BW7" s="39">
        <v>103.54</v>
      </c>
      <c r="BX7" s="39">
        <v>103.32</v>
      </c>
      <c r="BY7" s="39">
        <v>100.85</v>
      </c>
      <c r="BZ7" s="39">
        <v>100.05</v>
      </c>
      <c r="CA7" s="39">
        <v>152.49</v>
      </c>
      <c r="CB7" s="39">
        <v>160.99</v>
      </c>
      <c r="CC7" s="39">
        <v>166.55</v>
      </c>
      <c r="CD7" s="39">
        <v>166.43</v>
      </c>
      <c r="CE7" s="39">
        <v>167.34</v>
      </c>
      <c r="CF7" s="39">
        <v>162.24</v>
      </c>
      <c r="CG7" s="39">
        <v>165.47</v>
      </c>
      <c r="CH7" s="39">
        <v>167.46</v>
      </c>
      <c r="CI7" s="39">
        <v>168.56</v>
      </c>
      <c r="CJ7" s="39">
        <v>167.1</v>
      </c>
      <c r="CK7" s="39">
        <v>166.4</v>
      </c>
      <c r="CL7" s="39">
        <v>55.92</v>
      </c>
      <c r="CM7" s="39">
        <v>57</v>
      </c>
      <c r="CN7" s="39">
        <v>54.1</v>
      </c>
      <c r="CO7" s="39">
        <v>52.86</v>
      </c>
      <c r="CP7" s="39">
        <v>53.49</v>
      </c>
      <c r="CQ7" s="39">
        <v>59.11</v>
      </c>
      <c r="CR7" s="39">
        <v>59.74</v>
      </c>
      <c r="CS7" s="39">
        <v>59.46</v>
      </c>
      <c r="CT7" s="39">
        <v>59.51</v>
      </c>
      <c r="CU7" s="39">
        <v>59.91</v>
      </c>
      <c r="CV7" s="39">
        <v>60.69</v>
      </c>
      <c r="CW7" s="39">
        <v>84.78</v>
      </c>
      <c r="CX7" s="39">
        <v>82.75</v>
      </c>
      <c r="CY7" s="39">
        <v>85.46</v>
      </c>
      <c r="CZ7" s="39">
        <v>85.27</v>
      </c>
      <c r="DA7" s="39">
        <v>85.47</v>
      </c>
      <c r="DB7" s="39">
        <v>87.91</v>
      </c>
      <c r="DC7" s="39">
        <v>87.28</v>
      </c>
      <c r="DD7" s="39">
        <v>87.41</v>
      </c>
      <c r="DE7" s="39">
        <v>87.08</v>
      </c>
      <c r="DF7" s="39">
        <v>87.26</v>
      </c>
      <c r="DG7" s="39">
        <v>89.82</v>
      </c>
      <c r="DH7" s="39">
        <v>45.5</v>
      </c>
      <c r="DI7" s="39">
        <v>44.28</v>
      </c>
      <c r="DJ7" s="39">
        <v>45.46</v>
      </c>
      <c r="DK7" s="39">
        <v>46.64</v>
      </c>
      <c r="DL7" s="39">
        <v>47.93</v>
      </c>
      <c r="DM7" s="39">
        <v>46.88</v>
      </c>
      <c r="DN7" s="39">
        <v>46.94</v>
      </c>
      <c r="DO7" s="39">
        <v>47.62</v>
      </c>
      <c r="DP7" s="39">
        <v>48.55</v>
      </c>
      <c r="DQ7" s="39">
        <v>49.2</v>
      </c>
      <c r="DR7" s="39">
        <v>50.19</v>
      </c>
      <c r="DS7" s="39">
        <v>16.03</v>
      </c>
      <c r="DT7" s="39">
        <v>15.7</v>
      </c>
      <c r="DU7" s="39">
        <v>16.45</v>
      </c>
      <c r="DV7" s="39">
        <v>16.559999999999999</v>
      </c>
      <c r="DW7" s="39">
        <v>17.29</v>
      </c>
      <c r="DX7" s="39">
        <v>13.39</v>
      </c>
      <c r="DY7" s="39">
        <v>14.48</v>
      </c>
      <c r="DZ7" s="39">
        <v>16.27</v>
      </c>
      <c r="EA7" s="39">
        <v>17.11</v>
      </c>
      <c r="EB7" s="39">
        <v>18.329999999999998</v>
      </c>
      <c r="EC7" s="39">
        <v>20.63</v>
      </c>
      <c r="ED7" s="39">
        <v>0.18</v>
      </c>
      <c r="EE7" s="39">
        <v>0.46</v>
      </c>
      <c r="EF7" s="39">
        <v>0.91</v>
      </c>
      <c r="EG7" s="39">
        <v>0.79</v>
      </c>
      <c r="EH7" s="39">
        <v>1.04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2022-01-17T01:18:00Z</cp:lastPrinted>
  <dcterms:created xsi:type="dcterms:W3CDTF">2021-12-03T06:48:00Z</dcterms:created>
  <dcterms:modified xsi:type="dcterms:W3CDTF">2022-01-19T12:54:57Z</dcterms:modified>
  <cp:category/>
</cp:coreProperties>
</file>