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hibatasvfl\水道局\業務課\01 経営管理係\照会・回答\Ｒ４照会・回答\経営比較分析（令和3年度決算）\"/>
    </mc:Choice>
  </mc:AlternateContent>
  <workbookProtection workbookAlgorithmName="SHA-512" workbookHashValue="4qS7XjribFfcipaZsAjCHSE3ZM3AVD71DaO8mDx4rU+jKxVEPtcysKu2EPQ8hXk/uCXhUn5os78TnCSvS62H9w==" workbookSaltValue="oujdLgIGkmmHVqehG4mGmw==" workbookSpinCount="100000" lockStructure="1"/>
  <bookViews>
    <workbookView xWindow="0" yWindow="0" windowWidth="20490" windowHeight="6930"/>
  </bookViews>
  <sheets>
    <sheet name="法適用_水道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<sst xmlns="http://schemas.openxmlformats.org/spreadsheetml/2006/main" count="228" uniqueCount="112">
  <si>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</si>
  <si>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</si>
  <si>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</si>
  <si>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</si>
  <si>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</si>
  <si>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</si>
  <si>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</si>
  <si>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</si>
  <si>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</si>
  <si>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</si>
  <si>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</si>
  <si>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</si>
  <si>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</si>
  <si>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</si>
  <si>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</si>
  <si>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</si>
  <si>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</si>
  <si>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</si>
  <si>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</si>
  <si>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</si>
  <si>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</si>
  <si>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</si>
  <si>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</si>
  <si>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</si>
  <si>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</si>
  <si>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</si>
  <si>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</si>
  <si>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</si>
  <si>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</si>
  <si>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</si>
  <si>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</si>
  <si>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</si>
  <si>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</si>
  <si>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</si>
  <si>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</si>
  <si>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</si>
  <si>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</si>
  <si>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</si>
  <si>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</si>
  <si>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</si>
  <si>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</si>
  <si>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</si>
  <si>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</si>
  <si>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</si>
  <si>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</si>
  <si>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</si>
  <si>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</si>
  <si>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</si>
  <si>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</si>
  <si>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</si>
  <si>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</si>
  <si>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</si>
  <si>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</si>
  <si>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</si>
  <si>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</si>
  <si>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</si>
  <si>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</si>
  <si>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</si>
  <si>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</si>
  <si>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</si>
  <si>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</si>
  <si>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</si>
  <si>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</si>
  <si>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</si>
  <si>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</si>
  <si>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</si>
  <si>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</si>
  <si>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</si>
  <si>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</si>
  <si>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</si>
  <si>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</si>
  <si>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</si>
  <si>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</si>
  <si>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</si>
  <si>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</si>
  <si>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</si>
  <si>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</si>
  <si>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</si>
  <si>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</si>
  <si>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</si>
  <si>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</si>
  <si>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</si>
  <si>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</si>
  <si>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</si>
  <si>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</si>
  <si>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</si>
  <si>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</si>
  <si>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</si>
  <si>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</si>
  <si>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</si>
  <si>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</si>
  <si>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</si>
  <si>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</si>
  <si>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</si>
  <si>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新発田市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</si>
  <si>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</si>
  <si>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</si>
  <si>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</si>
  <si>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</si>
  <si>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</si>
  <si>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</si>
  <si>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</si>
  <si>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</si>
  <si>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</si>
  <si>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</si>
  <si>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</si>
  <si>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</si>
  <si>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</si>
  <si>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</si>
  <si>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「経常収支比率」や「料金回収率」、「給水原価」の指標値は、全国・類似団体平均値と比べ同等または改善がみられる結果となっています。
　「企業債残高対給水収益比率」、「流動比率」、「管路経年化率」及び「管路更新率」では</t>
    </r>
    <r>
      <rPr>
        <sz val="11"/>
        <rFont val="ＭＳ ゴシック"/>
        <family val="3"/>
        <charset val="128"/>
      </rPr>
      <t>、依然として</t>
    </r>
    <r>
      <rPr>
        <sz val="11"/>
        <color theme="1"/>
        <rFont val="ＭＳ ゴシック"/>
        <family val="3"/>
        <charset val="128"/>
      </rPr>
      <t>給水収益に対して企業債残高が多く、また現金等の流動資産が少ないこと及び法定耐用年数を経過した資産の増加が多く、年次的に更新を進めているにもかかわらず、更新</t>
    </r>
    <r>
      <rPr>
        <sz val="11"/>
        <rFont val="ＭＳ ゴシック"/>
        <family val="3"/>
        <charset val="128"/>
      </rPr>
      <t>率が低い状況に変わりありません。
　水道事業は、</t>
    </r>
    <r>
      <rPr>
        <sz val="11"/>
        <color theme="1"/>
        <rFont val="ＭＳ ゴシック"/>
        <family val="3"/>
        <charset val="128"/>
      </rPr>
      <t>将来にわたって持続し続けなければならない事業であることから、水道事業の基本計画である水道ビジョンを作成しています。今後もお客様の理解、協力を得ながら、より良い水道事業運営を目指します。</t>
    </r>
    <rPh sb="25" eb="27">
      <t>シヒョウ</t>
    </rPh>
    <rPh sb="27" eb="28">
      <t>アタイ</t>
    </rPh>
    <rPh sb="30" eb="32">
      <t>ゼンコク</t>
    </rPh>
    <rPh sb="33" eb="35">
      <t>ルイジ</t>
    </rPh>
    <rPh sb="35" eb="37">
      <t>ダンタイ</t>
    </rPh>
    <rPh sb="37" eb="39">
      <t>ヘイキン</t>
    </rPh>
    <rPh sb="39" eb="40">
      <t>チ</t>
    </rPh>
    <rPh sb="41" eb="42">
      <t>クラ</t>
    </rPh>
    <rPh sb="43" eb="45">
      <t>ドウトウ</t>
    </rPh>
    <rPh sb="48" eb="50">
      <t>カイゼン</t>
    </rPh>
    <rPh sb="55" eb="57">
      <t>ケッカ</t>
    </rPh>
    <rPh sb="109" eb="111">
      <t>イゼン</t>
    </rPh>
    <rPh sb="119" eb="120">
      <t>タイ</t>
    </rPh>
    <rPh sb="163" eb="165">
      <t>ゾウカ</t>
    </rPh>
    <rPh sb="166" eb="167">
      <t>オオ</t>
    </rPh>
    <rPh sb="169" eb="173">
      <t>ネンジ</t>
    </rPh>
    <rPh sb="173" eb="175">
      <t>コウシン</t>
    </rPh>
    <rPh sb="176" eb="177">
      <t>スス</t>
    </rPh>
    <rPh sb="189" eb="191">
      <t>コウシン</t>
    </rPh>
    <rPh sb="195" eb="197">
      <t>ジョウキョウ</t>
    </rPh>
    <rPh sb="198" eb="199">
      <t>カ</t>
    </rPh>
    <rPh sb="209" eb="211">
      <t>スイドウ</t>
    </rPh>
    <rPh sb="211" eb="213">
      <t>ジギョウ</t>
    </rPh>
    <rPh sb="225" eb="226">
      <t>ツヅ</t>
    </rPh>
    <rPh sb="245" eb="249">
      <t>スイド</t>
    </rPh>
    <rPh sb="250" eb="252">
      <t>キホン</t>
    </rPh>
    <rPh sb="252" eb="254">
      <t>ケイカク</t>
    </rPh>
    <rPh sb="282" eb="284">
      <t>キョウリョク</t>
    </rPh>
    <phoneticPr fontId="1"/>
  </si>
  <si>
    <r>
      <t>　</t>
    </r>
    <r>
      <rPr>
        <sz val="11"/>
        <rFont val="ＭＳ ゴシック"/>
        <family val="3"/>
        <charset val="128"/>
      </rPr>
      <t>施設・管路等の資産の老朽化度合を示す「①有形固定資産減価償却率」は年々上昇しており、今後も上昇する見込みです。資産の更新を行うための財源確保及び一層の経営改善を進めていく必要があります。
　「③管路更新率」は、年次計画により大口径管路(φ400)の更新工事を実施したため、前年度に比べ更新率が低下しています。
　そのため、法定耐用年数を超えた管路延長の割合を示す「②管路経年化率」は、前年度よりも上昇幅が大きくなりました。類似団体に比べると僅かに低い数値を示し続けてはいるものの、高い数値を示しており、老朽管路が多く存在していることが分かります。
　今後も早急かつ計画的な管路更新に取り組むとともに、老朽施設においては、水道施設の統合や更新工事を順次進めていきます。</t>
    </r>
    <rPh sb="81" eb="82">
      <t>スス</t>
    </rPh>
    <rPh sb="102" eb="103">
      <t>リツ</t>
    </rPh>
    <rPh sb="106" eb="110">
      <t>ネンジ</t>
    </rPh>
    <rPh sb="113" eb="116">
      <t>ダイコウケイ</t>
    </rPh>
    <rPh sb="116" eb="118">
      <t>カンロ</t>
    </rPh>
    <rPh sb="125" eb="127">
      <t>コウシン</t>
    </rPh>
    <rPh sb="130" eb="132">
      <t>ジッシ</t>
    </rPh>
    <rPh sb="201" eb="202">
      <t>ハバ</t>
    </rPh>
    <rPh sb="217" eb="218">
      <t>クラ</t>
    </rPh>
    <rPh sb="221" eb="222">
      <t>ワズ</t>
    </rPh>
    <rPh sb="224" eb="225">
      <t>ヒク</t>
    </rPh>
    <rPh sb="226" eb="228">
      <t>スウチ</t>
    </rPh>
    <rPh sb="229" eb="230">
      <t>シメ</t>
    </rPh>
    <rPh sb="231" eb="232">
      <t>ツヅ</t>
    </rPh>
    <rPh sb="241" eb="242">
      <t>タカ</t>
    </rPh>
    <rPh sb="243" eb="245">
      <t>スウチ</t>
    </rPh>
    <rPh sb="246" eb="247">
      <t>シメ</t>
    </rPh>
    <rPh sb="252" eb="254">
      <t>ロウキュウ</t>
    </rPh>
    <rPh sb="276" eb="278">
      <t>コンゴ</t>
    </rPh>
    <rPh sb="279" eb="281">
      <t>ソウキュウ</t>
    </rPh>
    <rPh sb="283" eb="286">
      <t>ケイカクテキ</t>
    </rPh>
    <rPh sb="287" eb="289">
      <t>カンロ</t>
    </rPh>
    <rPh sb="289" eb="291">
      <t>コウシン</t>
    </rPh>
    <rPh sb="292" eb="293">
      <t>ト</t>
    </rPh>
    <rPh sb="294" eb="295">
      <t>ク</t>
    </rPh>
    <rPh sb="301" eb="303">
      <t>ロウキュウ</t>
    </rPh>
    <rPh sb="303" eb="305">
      <t>シセツ</t>
    </rPh>
    <rPh sb="311" eb="316">
      <t>スイドウ</t>
    </rPh>
    <rPh sb="316" eb="318">
      <t>トウゴウ</t>
    </rPh>
    <rPh sb="319" eb="321">
      <t>コウシン</t>
    </rPh>
    <rPh sb="321" eb="323">
      <t>コウジ</t>
    </rPh>
    <rPh sb="324" eb="326">
      <t>ジュンジ</t>
    </rPh>
    <rPh sb="326" eb="327">
      <t>スス</t>
    </rPh>
    <phoneticPr fontId="1"/>
  </si>
  <si>
    <r>
      <t>　「①経常収支比率」は、令和元年6月の料金改定以降改善しており、これまでの経営努力による経費削減の効果もあり、全国平均、類似団体平均を僅かに上回</t>
    </r>
    <r>
      <rPr>
        <sz val="11"/>
        <rFont val="ＭＳ ゴシック"/>
        <family val="3"/>
        <charset val="128"/>
      </rPr>
      <t>りました。
　「③流動比率」は、低い数値で推移しています。これは平成26年度に行われた会計基準の見直しにより、それまで借入資本金に計上していた企業債を負債に計上したことが要因で、短期支払に対応できるよう改善を図る必要があります。
　2年度に行った水道料金特別減免によって、マイナスの影響を強く受けた「④企業債残高対給水収益比率」「⑤料金回収率」は、特別減免の終了に伴い改善しました。但し、「④企業債残高対給水収益比率」は、類似団体等に比べて高い状況にあります。これは水道未普及地域解消を目的に平成13年～24年度にわたり拡張工事を実施した際に借入れた企業債が要因です。
　「⑥給水原価」は、水道料金特別減免の終了に伴い、低下したものの、人口減少や節水機器の普及による有収水量の減少、水道施設の老朽化等により費用が増加しているため、上昇傾向にあります。「⑦施設利用率」は、給水人口予測等を踏まえ、施設等の更新時期に合わせて適正な規模への見直し、維持管理費削減といった費用の縮減を行う必要があります。
　「⑧有収率」は、類似団体等に比べ低い値を示しています。老朽管更新工事により改善傾向にありますが、老朽化した管路が多く存在するため、有収率向上に向け今後も計画的に更新を行っていきます。</t>
    </r>
    <rPh sb="37" eb="39">
      <t>ケイエイ</t>
    </rPh>
    <rPh sb="39" eb="41">
      <t>ドリョク</t>
    </rPh>
    <rPh sb="57" eb="59">
      <t>ヘイキン</t>
    </rPh>
    <rPh sb="60" eb="62">
      <t>ルイジ</t>
    </rPh>
    <rPh sb="62" eb="64">
      <t>ダンタイ</t>
    </rPh>
    <rPh sb="67" eb="68">
      <t>ワズ</t>
    </rPh>
    <rPh sb="90" eb="92">
      <t>スウチ</t>
    </rPh>
    <rPh sb="104" eb="106">
      <t>ヘイセイ</t>
    </rPh>
    <rPh sb="189" eb="191">
      <t>ネンド</t>
    </rPh>
    <rPh sb="192" eb="193">
      <t>オコナ</t>
    </rPh>
    <rPh sb="263" eb="264">
      <t>タダ</t>
    </rPh>
    <rPh sb="268" eb="270">
      <t>キギョウ</t>
    </rPh>
    <rPh sb="270" eb="271">
      <t>サイ</t>
    </rPh>
    <rPh sb="271" eb="273">
      <t>ザンダカ</t>
    </rPh>
    <rPh sb="273" eb="274">
      <t>タイ</t>
    </rPh>
    <rPh sb="274" eb="276">
      <t>キュウスイ</t>
    </rPh>
    <rPh sb="276" eb="278">
      <t>シュウエキ</t>
    </rPh>
    <rPh sb="278" eb="280">
      <t>ヒリツ</t>
    </rPh>
    <rPh sb="283" eb="285">
      <t>ルイジ</t>
    </rPh>
    <rPh sb="285" eb="287">
      <t>ダンタイ</t>
    </rPh>
    <rPh sb="287" eb="288">
      <t>トウ</t>
    </rPh>
    <rPh sb="289" eb="290">
      <t>クラ</t>
    </rPh>
    <rPh sb="292" eb="293">
      <t>タカ</t>
    </rPh>
    <rPh sb="294" eb="296">
      <t>ジョウキョウ</t>
    </rPh>
    <rPh sb="305" eb="307">
      <t>スイドウ</t>
    </rPh>
    <rPh sb="307" eb="308">
      <t>ミ</t>
    </rPh>
    <rPh sb="308" eb="310">
      <t>フキュウ</t>
    </rPh>
    <rPh sb="310" eb="312">
      <t>チイキ</t>
    </rPh>
    <rPh sb="312" eb="314">
      <t>カイショウ</t>
    </rPh>
    <rPh sb="315" eb="317">
      <t>モクテキ</t>
    </rPh>
    <rPh sb="318" eb="320">
      <t>ヘイセイ</t>
    </rPh>
    <rPh sb="322" eb="323">
      <t>ネン</t>
    </rPh>
    <rPh sb="326" eb="328">
      <t>ネンド</t>
    </rPh>
    <rPh sb="332" eb="334">
      <t>カクチョウ</t>
    </rPh>
    <rPh sb="334" eb="336">
      <t>コウジ</t>
    </rPh>
    <rPh sb="337" eb="339">
      <t>ジッシ</t>
    </rPh>
    <rPh sb="341" eb="342">
      <t>サイ</t>
    </rPh>
    <rPh sb="343" eb="345">
      <t>カリイ</t>
    </rPh>
    <rPh sb="347" eb="349">
      <t>キギョウ</t>
    </rPh>
    <rPh sb="349" eb="350">
      <t>サイ</t>
    </rPh>
    <rPh sb="351" eb="353">
      <t>ヨウイン</t>
    </rPh>
    <rPh sb="360" eb="362">
      <t>キュウスイ</t>
    </rPh>
    <rPh sb="362" eb="364">
      <t>ゲンカ</t>
    </rPh>
    <rPh sb="379" eb="380">
      <t>トモナ</t>
    </rPh>
    <rPh sb="382" eb="383">
      <t>テイ</t>
    </rPh>
    <rPh sb="383" eb="384">
      <t>シタ</t>
    </rPh>
    <rPh sb="405" eb="409">
      <t>ユウシュウスイリョウ</t>
    </rPh>
    <rPh sb="410" eb="412">
      <t>ゲンショウ</t>
    </rPh>
    <rPh sb="413" eb="415">
      <t>スイドウ</t>
    </rPh>
    <rPh sb="415" eb="417">
      <t>シセツ</t>
    </rPh>
    <rPh sb="418" eb="420">
      <t>ロウキュウ</t>
    </rPh>
    <rPh sb="420" eb="421">
      <t>カ</t>
    </rPh>
    <rPh sb="421" eb="422">
      <t>トウ</t>
    </rPh>
    <rPh sb="437" eb="439">
      <t>ジョウショウ</t>
    </rPh>
    <rPh sb="439" eb="441">
      <t>ケイコウ</t>
    </rPh>
    <rPh sb="510" eb="511">
      <t>オコナ</t>
    </rPh>
    <rPh sb="524" eb="526">
      <t>ユウシュウ</t>
    </rPh>
    <rPh sb="526" eb="527">
      <t>リツ</t>
    </rPh>
    <rPh sb="530" eb="532">
      <t>ルイジ</t>
    </rPh>
    <rPh sb="532" eb="534">
      <t>ダンタイ</t>
    </rPh>
    <rPh sb="534" eb="535">
      <t>トウ</t>
    </rPh>
    <rPh sb="536" eb="537">
      <t>クラ</t>
    </rPh>
    <rPh sb="538" eb="539">
      <t>ヒク</t>
    </rPh>
    <rPh sb="540" eb="541">
      <t>アタイ</t>
    </rPh>
    <rPh sb="542" eb="543">
      <t>シメ</t>
    </rPh>
    <rPh sb="549" eb="551">
      <t>ロウキュウ</t>
    </rPh>
    <rPh sb="559" eb="561">
      <t>カイゼン</t>
    </rPh>
    <rPh sb="561" eb="563">
      <t>ケイコウ</t>
    </rPh>
    <rPh sb="570" eb="573">
      <t>ロウキュウカ</t>
    </rPh>
    <rPh sb="575" eb="577">
      <t>カンロ</t>
    </rPh>
    <rPh sb="578" eb="579">
      <t>オオ</t>
    </rPh>
    <rPh sb="580" eb="582">
      <t>ソンザイ</t>
    </rPh>
    <rPh sb="587" eb="590">
      <t>ユウシュウリツ</t>
    </rPh>
    <rPh sb="590" eb="592">
      <t>コウジョウ</t>
    </rPh>
    <rPh sb="593" eb="594">
      <t>ム</t>
    </rPh>
    <rPh sb="595" eb="597">
      <t>コンゴ</t>
    </rPh>
    <rPh sb="598" eb="601">
      <t>ケイカクテキ</t>
    </rPh>
    <rPh sb="602" eb="604">
      <t>コウシン</t>
    </rPh>
    <rPh sb="605" eb="60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</si>
</sst>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0.46</c:v>
                </c:pt>
                <c:pt idx="1">
                  <c:v>0.91</c:v>
                </c:pt>
                <c:pt idx="2">
                  <c:v>0.79</c:v>
                </c:pt>
                <c:pt idx="3">
                  <c:v>1.04</c:v>
                </c:pt>
                <c:pt idx="4">
                  <c:v>0.54</c:v>
                </c:pt>
              </c:numCache>
            </c:numRef>
          </c:val>
          <c:extLst>
            <c:ext xmlns:c16="http://schemas.microsoft.com/office/drawing/2014/chart" uri="{C3380CC4-5D6E-409C-BE32-E72D297353CC}">
              <c16:uniqueId val="{00000000-1ADF-4962-982F-89019549F4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1ADF-4962-982F-89019549F4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c:v>
                </c:pt>
                <c:pt idx="1">
                  <c:v>54.1</c:v>
                </c:pt>
                <c:pt idx="2">
                  <c:v>52.86</c:v>
                </c:pt>
                <c:pt idx="3">
                  <c:v>53.49</c:v>
                </c:pt>
                <c:pt idx="4">
                  <c:v>52.57</c:v>
                </c:pt>
              </c:numCache>
            </c:numRef>
          </c:val>
          <c:extLst>
            <c:ext xmlns:c16="http://schemas.microsoft.com/office/drawing/2014/chart" uri="{C3380CC4-5D6E-409C-BE32-E72D297353CC}">
              <c16:uniqueId val="{00000000-F5DE-4866-9EEA-450AFA0014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5DE-4866-9EEA-450AFA0014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82.75</c:v>
                </c:pt>
                <c:pt idx="1">
                  <c:v>85.46</c:v>
                </c:pt>
                <c:pt idx="2">
                  <c:v>85.27</c:v>
                </c:pt>
                <c:pt idx="3">
                  <c:v>85.47</c:v>
                </c:pt>
                <c:pt idx="4">
                  <c:v>86.58</c:v>
                </c:pt>
              </c:numCache>
            </c:numRef>
          </c:val>
          <c:extLst>
            <c:ext xmlns:c16="http://schemas.microsoft.com/office/drawing/2014/chart" uri="{C3380CC4-5D6E-409C-BE32-E72D297353CC}">
              <c16:uniqueId val="{00000000-D99C-4A48-8C6A-D8A09099D2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D99C-4A48-8C6A-D8A09099D2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108.37</c:v>
                </c:pt>
                <c:pt idx="1">
                  <c:v>103.87</c:v>
                </c:pt>
                <c:pt idx="2">
                  <c:v>109.52</c:v>
                </c:pt>
                <c:pt idx="3">
                  <c:v>110.29</c:v>
                </c:pt>
                <c:pt idx="4">
                  <c:v>111.65</c:v>
                </c:pt>
              </c:numCache>
            </c:numRef>
          </c:val>
          <c:extLst>
            <c:ext xmlns:c16="http://schemas.microsoft.com/office/drawing/2014/chart" uri="{C3380CC4-5D6E-409C-BE32-E72D297353CC}">
              <c16:uniqueId val="{00000000-F142-40A3-AC3A-630F5426C2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142-40A3-AC3A-630F5426C2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44.28</c:v>
                </c:pt>
                <c:pt idx="1">
                  <c:v>45.46</c:v>
                </c:pt>
                <c:pt idx="2">
                  <c:v>46.64</c:v>
                </c:pt>
                <c:pt idx="3">
                  <c:v>47.93</c:v>
                </c:pt>
                <c:pt idx="4">
                  <c:v>49.18</c:v>
                </c:pt>
              </c:numCache>
            </c:numRef>
          </c:val>
          <c:extLst>
            <c:ext xmlns:c16="http://schemas.microsoft.com/office/drawing/2014/chart" uri="{C3380CC4-5D6E-409C-BE32-E72D297353CC}">
              <c16:uniqueId val="{00000000-8E0A-4E30-8260-04A9AD8FE9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8E0A-4E30-8260-04A9AD8FE9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15.7</c:v>
                </c:pt>
                <c:pt idx="1">
                  <c:v>16.45</c:v>
                </c:pt>
                <c:pt idx="2">
                  <c:v>16.559999999999999</c:v>
                </c:pt>
                <c:pt idx="3">
                  <c:v>17.29</c:v>
                </c:pt>
                <c:pt idx="4">
                  <c:v>19.93</c:v>
                </c:pt>
              </c:numCache>
            </c:numRef>
          </c:val>
          <c:extLst>
            <c:ext xmlns:c16="http://schemas.microsoft.com/office/drawing/2014/chart" uri="{C3380CC4-5D6E-409C-BE32-E72D297353CC}">
              <c16:uniqueId val="{00000000-E2CF-49D5-A83E-63EA1F8B17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2CF-49D5-A83E-63EA1F8B17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D4-43B3-92FD-D13ECAF4EF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EAD4-43B3-92FD-D13ECAF4EF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146.56</c:v>
                </c:pt>
                <c:pt idx="1">
                  <c:v>144.54</c:v>
                </c:pt>
                <c:pt idx="2">
                  <c:v>163.57</c:v>
                </c:pt>
                <c:pt idx="3">
                  <c:v>150.05000000000001</c:v>
                </c:pt>
                <c:pt idx="4">
                  <c:v>156.78</c:v>
                </c:pt>
              </c:numCache>
            </c:numRef>
          </c:val>
          <c:extLst>
            <c:ext xmlns:c16="http://schemas.microsoft.com/office/drawing/2014/chart" uri="{C3380CC4-5D6E-409C-BE32-E72D297353CC}">
              <c16:uniqueId val="{00000000-5FBC-4D44-98A7-2423868CCC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5FBC-4D44-98A7-2423868CCC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452.98</c:v>
                </c:pt>
                <c:pt idx="1">
                  <c:v>458.21</c:v>
                </c:pt>
                <c:pt idx="2">
                  <c:v>434.85</c:v>
                </c:pt>
                <c:pt idx="3">
                  <c:v>474.55</c:v>
                </c:pt>
                <c:pt idx="4">
                  <c:v>391.65</c:v>
                </c:pt>
              </c:numCache>
            </c:numRef>
          </c:val>
          <c:extLst>
            <c:ext xmlns:c16="http://schemas.microsoft.com/office/drawing/2014/chart" uri="{C3380CC4-5D6E-409C-BE32-E72D297353CC}">
              <c16:uniqueId val="{00000000-FB61-4971-AD08-FD5966BFC9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FB61-4971-AD08-FD5966BFC9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103.29</c:v>
                </c:pt>
                <c:pt idx="1">
                  <c:v>99.75</c:v>
                </c:pt>
                <c:pt idx="2">
                  <c:v>106.05</c:v>
                </c:pt>
                <c:pt idx="3">
                  <c:v>91.77</c:v>
                </c:pt>
                <c:pt idx="4">
                  <c:v>108.34</c:v>
                </c:pt>
              </c:numCache>
            </c:numRef>
          </c:val>
          <c:extLst>
            <c:ext xmlns:c16="http://schemas.microsoft.com/office/drawing/2014/chart" uri="{C3380CC4-5D6E-409C-BE32-E72D297353CC}">
              <c16:uniqueId val="{00000000-A65A-4A7B-A3B5-0992AEE7D6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65A-4A7B-A3B5-0992AEE7D6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160.99</c:v>
                </c:pt>
                <c:pt idx="1">
                  <c:v>166.55</c:v>
                </c:pt>
                <c:pt idx="2">
                  <c:v>166.43</c:v>
                </c:pt>
                <c:pt idx="3">
                  <c:v>167.34</c:v>
                </c:pt>
                <c:pt idx="4">
                  <c:v>166.68</c:v>
                </c:pt>
              </c:numCache>
            </c:numRef>
          </c:val>
          <c:extLst>
            <c:ext xmlns:c16="http://schemas.microsoft.com/office/drawing/2014/chart" uri="{C3380CC4-5D6E-409C-BE32-E72D297353CC}">
              <c16:uniqueId val="{00000000-BA2E-4AE9-A01D-4606851A18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A2E-4AE9-A01D-4606851A18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80" zoomScaleNormal="80" workbookViewId="0">
      <selection activeCell="BI38" sqref="BI38"/>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新発田市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7</v>
      </c>
      <c r="C7" s="58"/>
      <c r="D7" s="58"/>
      <c r="E7" s="58"/>
      <c r="F7" s="58"/>
      <c r="G7" s="58"/>
      <c r="H7" s="58"/>
      <c r="I7" s="57" t="s">
        <v>13</v>
      </c>
      <c r="J7" s="58"/>
      <c r="K7" s="58"/>
      <c r="L7" s="58"/>
      <c r="M7" s="58"/>
      <c r="N7" s="58"/>
      <c r="O7" s="73"/>
      <c r="P7" s="59" t="s">
        <v>6</v>
      </c>
      <c r="Q7" s="59"/>
      <c r="R7" s="59"/>
      <c r="S7" s="59"/>
      <c r="T7" s="59"/>
      <c r="U7" s="59"/>
      <c r="V7" s="59"/>
      <c r="W7" s="59" t="s">
        <v>14</v>
      </c>
      <c r="X7" s="59"/>
      <c r="Y7" s="59"/>
      <c r="Z7" s="59"/>
      <c r="AA7" s="59"/>
      <c r="AB7" s="59"/>
      <c r="AC7" s="59"/>
      <c r="AD7" s="59" t="s">
        <v>5</v>
      </c>
      <c r="AE7" s="59"/>
      <c r="AF7" s="59"/>
      <c r="AG7" s="59"/>
      <c r="AH7" s="59"/>
      <c r="AI7" s="59"/>
      <c r="AJ7" s="59"/>
      <c r="AK7" s="2"/>
      <c r="AL7" s="59" t="s">
        <v>17</v>
      </c>
      <c r="AM7" s="59"/>
      <c r="AN7" s="59"/>
      <c r="AO7" s="59"/>
      <c r="AP7" s="59"/>
      <c r="AQ7" s="59"/>
      <c r="AR7" s="59"/>
      <c r="AS7" s="59"/>
      <c r="AT7" s="57" t="s">
        <v>11</v>
      </c>
      <c r="AU7" s="58"/>
      <c r="AV7" s="58"/>
      <c r="AW7" s="58"/>
      <c r="AX7" s="58"/>
      <c r="AY7" s="58"/>
      <c r="AZ7" s="58"/>
      <c r="BA7" s="58"/>
      <c r="BB7" s="59" t="s">
        <v>18</v>
      </c>
      <c r="BC7" s="59"/>
      <c r="BD7" s="59"/>
      <c r="BE7" s="59"/>
      <c r="BF7" s="59"/>
      <c r="BG7" s="59"/>
      <c r="BH7" s="59"/>
      <c r="BI7" s="59"/>
      <c r="BJ7" s="3"/>
      <c r="BK7" s="3"/>
      <c r="BL7" s="74" t="s">
        <v>19</v>
      </c>
      <c r="BM7" s="75"/>
      <c r="BN7" s="75"/>
      <c r="BO7" s="75"/>
      <c r="BP7" s="75"/>
      <c r="BQ7" s="75"/>
      <c r="BR7" s="75"/>
      <c r="BS7" s="75"/>
      <c r="BT7" s="75"/>
      <c r="BU7" s="75"/>
      <c r="BV7" s="75"/>
      <c r="BW7" s="75"/>
      <c r="BX7" s="75"/>
      <c r="BY7" s="76"/>
    </row>
    <row r="8" spans="1:78" ht="18.75" customHeight="1" x14ac:dyDescent="0.15">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A4</v>
      </c>
      <c r="X8" s="80"/>
      <c r="Y8" s="80"/>
      <c r="Z8" s="80"/>
      <c r="AA8" s="80"/>
      <c r="AB8" s="80"/>
      <c r="AC8" s="80"/>
      <c r="AD8" s="80" t="str">
        <f>データ!$M$6</f>
        <v>非設置</v>
      </c>
      <c r="AE8" s="80"/>
      <c r="AF8" s="80"/>
      <c r="AG8" s="80"/>
      <c r="AH8" s="80"/>
      <c r="AI8" s="80"/>
      <c r="AJ8" s="80"/>
      <c r="AK8" s="2"/>
      <c r="AL8" s="68">
        <f>データ!$R$6</f>
        <v>95147</v>
      </c>
      <c r="AM8" s="68"/>
      <c r="AN8" s="68"/>
      <c r="AO8" s="68"/>
      <c r="AP8" s="68"/>
      <c r="AQ8" s="68"/>
      <c r="AR8" s="68"/>
      <c r="AS8" s="68"/>
      <c r="AT8" s="64">
        <f>データ!$S$6</f>
        <v>533.11</v>
      </c>
      <c r="AU8" s="65"/>
      <c r="AV8" s="65"/>
      <c r="AW8" s="65"/>
      <c r="AX8" s="65"/>
      <c r="AY8" s="65"/>
      <c r="AZ8" s="65"/>
      <c r="BA8" s="65"/>
      <c r="BB8" s="67">
        <f>データ!$T$6</f>
        <v>178.48</v>
      </c>
      <c r="BC8" s="67"/>
      <c r="BD8" s="67"/>
      <c r="BE8" s="67"/>
      <c r="BF8" s="67"/>
      <c r="BG8" s="67"/>
      <c r="BH8" s="67"/>
      <c r="BI8" s="67"/>
      <c r="BJ8" s="3"/>
      <c r="BK8" s="3"/>
      <c r="BL8" s="81" t="s">
        <v>12</v>
      </c>
      <c r="BM8" s="82"/>
      <c r="BN8" s="83" t="s">
        <v>21</v>
      </c>
      <c r="BO8" s="83"/>
      <c r="BP8" s="83"/>
      <c r="BQ8" s="83"/>
      <c r="BR8" s="83"/>
      <c r="BS8" s="83"/>
      <c r="BT8" s="83"/>
      <c r="BU8" s="83"/>
      <c r="BV8" s="83"/>
      <c r="BW8" s="83"/>
      <c r="BX8" s="83"/>
      <c r="BY8" s="84"/>
    </row>
    <row r="9" spans="1:78" ht="18.75" customHeight="1" x14ac:dyDescent="0.15">
      <c r="A9" s="2"/>
      <c r="B9" s="57" t="s">
        <v>23</v>
      </c>
      <c r="C9" s="58"/>
      <c r="D9" s="58"/>
      <c r="E9" s="58"/>
      <c r="F9" s="58"/>
      <c r="G9" s="58"/>
      <c r="H9" s="58"/>
      <c r="I9" s="57" t="s">
        <v>24</v>
      </c>
      <c r="J9" s="58"/>
      <c r="K9" s="58"/>
      <c r="L9" s="58"/>
      <c r="M9" s="58"/>
      <c r="N9" s="58"/>
      <c r="O9" s="73"/>
      <c r="P9" s="59" t="s">
        <v>26</v>
      </c>
      <c r="Q9" s="59"/>
      <c r="R9" s="59"/>
      <c r="S9" s="59"/>
      <c r="T9" s="59"/>
      <c r="U9" s="59"/>
      <c r="V9" s="59"/>
      <c r="W9" s="59" t="s">
        <v>22</v>
      </c>
      <c r="X9" s="59"/>
      <c r="Y9" s="59"/>
      <c r="Z9" s="59"/>
      <c r="AA9" s="59"/>
      <c r="AB9" s="59"/>
      <c r="AC9" s="59"/>
      <c r="AD9" s="2"/>
      <c r="AE9" s="2"/>
      <c r="AF9" s="2"/>
      <c r="AG9" s="2"/>
      <c r="AH9" s="2"/>
      <c r="AI9" s="2"/>
      <c r="AJ9" s="2"/>
      <c r="AK9" s="2"/>
      <c r="AL9" s="59" t="s">
        <v>27</v>
      </c>
      <c r="AM9" s="59"/>
      <c r="AN9" s="59"/>
      <c r="AO9" s="59"/>
      <c r="AP9" s="59"/>
      <c r="AQ9" s="59"/>
      <c r="AR9" s="59"/>
      <c r="AS9" s="59"/>
      <c r="AT9" s="57" t="s">
        <v>31</v>
      </c>
      <c r="AU9" s="58"/>
      <c r="AV9" s="58"/>
      <c r="AW9" s="58"/>
      <c r="AX9" s="58"/>
      <c r="AY9" s="58"/>
      <c r="AZ9" s="58"/>
      <c r="BA9" s="58"/>
      <c r="BB9" s="59" t="s">
        <v>16</v>
      </c>
      <c r="BC9" s="59"/>
      <c r="BD9" s="59"/>
      <c r="BE9" s="59"/>
      <c r="BF9" s="59"/>
      <c r="BG9" s="59"/>
      <c r="BH9" s="59"/>
      <c r="BI9" s="59"/>
      <c r="BJ9" s="3"/>
      <c r="BK9" s="3"/>
      <c r="BL9" s="60" t="s">
        <v>32</v>
      </c>
      <c r="BM9" s="61"/>
      <c r="BN9" s="62" t="s">
        <v>34</v>
      </c>
      <c r="BO9" s="62"/>
      <c r="BP9" s="62"/>
      <c r="BQ9" s="62"/>
      <c r="BR9" s="62"/>
      <c r="BS9" s="62"/>
      <c r="BT9" s="62"/>
      <c r="BU9" s="62"/>
      <c r="BV9" s="62"/>
      <c r="BW9" s="62"/>
      <c r="BX9" s="62"/>
      <c r="BY9" s="63"/>
    </row>
    <row r="10" spans="1:78" ht="18.75" customHeight="1" x14ac:dyDescent="0.15">
      <c r="A10" s="2"/>
      <c r="B10" s="64" t="str">
        <f>データ!$N$6</f>
        <v>-</v>
      </c>
      <c r="C10" s="65"/>
      <c r="D10" s="65"/>
      <c r="E10" s="65"/>
      <c r="F10" s="65"/>
      <c r="G10" s="65"/>
      <c r="H10" s="65"/>
      <c r="I10" s="64">
        <f>データ!$O$6</f>
        <v>63.14</v>
      </c>
      <c r="J10" s="65"/>
      <c r="K10" s="65"/>
      <c r="L10" s="65"/>
      <c r="M10" s="65"/>
      <c r="N10" s="65"/>
      <c r="O10" s="66"/>
      <c r="P10" s="67">
        <f>データ!$P$6</f>
        <v>99.26</v>
      </c>
      <c r="Q10" s="67"/>
      <c r="R10" s="67"/>
      <c r="S10" s="67"/>
      <c r="T10" s="67"/>
      <c r="U10" s="67"/>
      <c r="V10" s="67"/>
      <c r="W10" s="68">
        <f>データ!$Q$6</f>
        <v>3328</v>
      </c>
      <c r="X10" s="68"/>
      <c r="Y10" s="68"/>
      <c r="Z10" s="68"/>
      <c r="AA10" s="68"/>
      <c r="AB10" s="68"/>
      <c r="AC10" s="68"/>
      <c r="AD10" s="2"/>
      <c r="AE10" s="2"/>
      <c r="AF10" s="2"/>
      <c r="AG10" s="2"/>
      <c r="AH10" s="2"/>
      <c r="AI10" s="2"/>
      <c r="AJ10" s="2"/>
      <c r="AK10" s="2"/>
      <c r="AL10" s="68">
        <f>データ!$U$6</f>
        <v>89741</v>
      </c>
      <c r="AM10" s="68"/>
      <c r="AN10" s="68"/>
      <c r="AO10" s="68"/>
      <c r="AP10" s="68"/>
      <c r="AQ10" s="68"/>
      <c r="AR10" s="68"/>
      <c r="AS10" s="68"/>
      <c r="AT10" s="64">
        <f>データ!$V$6</f>
        <v>192.09</v>
      </c>
      <c r="AU10" s="65"/>
      <c r="AV10" s="65"/>
      <c r="AW10" s="65"/>
      <c r="AX10" s="65"/>
      <c r="AY10" s="65"/>
      <c r="AZ10" s="65"/>
      <c r="BA10" s="65"/>
      <c r="BB10" s="67">
        <f>データ!$W$6</f>
        <v>467.18</v>
      </c>
      <c r="BC10" s="67"/>
      <c r="BD10" s="67"/>
      <c r="BE10" s="67"/>
      <c r="BF10" s="67"/>
      <c r="BG10" s="67"/>
      <c r="BH10" s="67"/>
      <c r="BI10" s="67"/>
      <c r="BJ10" s="2"/>
      <c r="BK10" s="2"/>
      <c r="BL10" s="69" t="s">
        <v>36</v>
      </c>
      <c r="BM10" s="70"/>
      <c r="BN10" s="71" t="s">
        <v>4</v>
      </c>
      <c r="BO10" s="71"/>
      <c r="BP10" s="71"/>
      <c r="BQ10" s="71"/>
      <c r="BR10" s="71"/>
      <c r="BS10" s="71"/>
      <c r="BT10" s="71"/>
      <c r="BU10" s="71"/>
      <c r="BV10" s="71"/>
      <c r="BW10" s="71"/>
      <c r="BX10" s="71"/>
      <c r="BY10" s="7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39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34" t="s">
        <v>40</v>
      </c>
      <c r="BM14" s="35"/>
      <c r="BN14" s="35"/>
      <c r="BO14" s="35"/>
      <c r="BP14" s="35"/>
      <c r="BQ14" s="35"/>
      <c r="BR14" s="35"/>
      <c r="BS14" s="35"/>
      <c r="BT14" s="35"/>
      <c r="BU14" s="35"/>
      <c r="BV14" s="35"/>
      <c r="BW14" s="35"/>
      <c r="BX14" s="35"/>
      <c r="BY14" s="35"/>
      <c r="BZ14" s="36"/>
    </row>
    <row r="15" spans="1:78" ht="13.5" customHeight="1" x14ac:dyDescent="0.15">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40" t="s">
        <v>111</v>
      </c>
      <c r="BM16" s="41"/>
      <c r="BN16" s="41"/>
      <c r="BO16" s="41"/>
      <c r="BP16" s="41"/>
      <c r="BQ16" s="41"/>
      <c r="BR16" s="41"/>
      <c r="BS16" s="41"/>
      <c r="BT16" s="41"/>
      <c r="BU16" s="41"/>
      <c r="BV16" s="41"/>
      <c r="BW16" s="41"/>
      <c r="BX16" s="41"/>
      <c r="BY16" s="41"/>
      <c r="BZ16" s="4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40"/>
      <c r="BM17" s="41"/>
      <c r="BN17" s="41"/>
      <c r="BO17" s="41"/>
      <c r="BP17" s="41"/>
      <c r="BQ17" s="41"/>
      <c r="BR17" s="41"/>
      <c r="BS17" s="41"/>
      <c r="BT17" s="41"/>
      <c r="BU17" s="41"/>
      <c r="BV17" s="41"/>
      <c r="BW17" s="41"/>
      <c r="BX17" s="41"/>
      <c r="BY17" s="41"/>
      <c r="BZ17" s="4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40"/>
      <c r="BM18" s="41"/>
      <c r="BN18" s="41"/>
      <c r="BO18" s="41"/>
      <c r="BP18" s="41"/>
      <c r="BQ18" s="41"/>
      <c r="BR18" s="41"/>
      <c r="BS18" s="41"/>
      <c r="BT18" s="41"/>
      <c r="BU18" s="41"/>
      <c r="BV18" s="41"/>
      <c r="BW18" s="41"/>
      <c r="BX18" s="41"/>
      <c r="BY18" s="41"/>
      <c r="BZ18" s="4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40"/>
      <c r="BM19" s="41"/>
      <c r="BN19" s="41"/>
      <c r="BO19" s="41"/>
      <c r="BP19" s="41"/>
      <c r="BQ19" s="41"/>
      <c r="BR19" s="41"/>
      <c r="BS19" s="41"/>
      <c r="BT19" s="41"/>
      <c r="BU19" s="41"/>
      <c r="BV19" s="41"/>
      <c r="BW19" s="41"/>
      <c r="BX19" s="41"/>
      <c r="BY19" s="41"/>
      <c r="BZ19" s="4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40"/>
      <c r="BM20" s="41"/>
      <c r="BN20" s="41"/>
      <c r="BO20" s="41"/>
      <c r="BP20" s="41"/>
      <c r="BQ20" s="41"/>
      <c r="BR20" s="41"/>
      <c r="BS20" s="41"/>
      <c r="BT20" s="41"/>
      <c r="BU20" s="41"/>
      <c r="BV20" s="41"/>
      <c r="BW20" s="41"/>
      <c r="BX20" s="41"/>
      <c r="BY20" s="41"/>
      <c r="BZ20" s="4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40"/>
      <c r="BM21" s="41"/>
      <c r="BN21" s="41"/>
      <c r="BO21" s="41"/>
      <c r="BP21" s="41"/>
      <c r="BQ21" s="41"/>
      <c r="BR21" s="41"/>
      <c r="BS21" s="41"/>
      <c r="BT21" s="41"/>
      <c r="BU21" s="41"/>
      <c r="BV21" s="41"/>
      <c r="BW21" s="41"/>
      <c r="BX21" s="41"/>
      <c r="BY21" s="41"/>
      <c r="BZ21" s="4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40"/>
      <c r="BM22" s="41"/>
      <c r="BN22" s="41"/>
      <c r="BO22" s="41"/>
      <c r="BP22" s="41"/>
      <c r="BQ22" s="41"/>
      <c r="BR22" s="41"/>
      <c r="BS22" s="41"/>
      <c r="BT22" s="41"/>
      <c r="BU22" s="41"/>
      <c r="BV22" s="41"/>
      <c r="BW22" s="41"/>
      <c r="BX22" s="41"/>
      <c r="BY22" s="41"/>
      <c r="BZ22" s="4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40"/>
      <c r="BM23" s="41"/>
      <c r="BN23" s="41"/>
      <c r="BO23" s="41"/>
      <c r="BP23" s="41"/>
      <c r="BQ23" s="41"/>
      <c r="BR23" s="41"/>
      <c r="BS23" s="41"/>
      <c r="BT23" s="41"/>
      <c r="BU23" s="41"/>
      <c r="BV23" s="41"/>
      <c r="BW23" s="41"/>
      <c r="BX23" s="41"/>
      <c r="BY23" s="41"/>
      <c r="BZ23" s="4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40"/>
      <c r="BM24" s="41"/>
      <c r="BN24" s="41"/>
      <c r="BO24" s="41"/>
      <c r="BP24" s="41"/>
      <c r="BQ24" s="41"/>
      <c r="BR24" s="41"/>
      <c r="BS24" s="41"/>
      <c r="BT24" s="41"/>
      <c r="BU24" s="41"/>
      <c r="BV24" s="41"/>
      <c r="BW24" s="41"/>
      <c r="BX24" s="41"/>
      <c r="BY24" s="41"/>
      <c r="BZ24" s="4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40"/>
      <c r="BM25" s="41"/>
      <c r="BN25" s="41"/>
      <c r="BO25" s="41"/>
      <c r="BP25" s="41"/>
      <c r="BQ25" s="41"/>
      <c r="BR25" s="41"/>
      <c r="BS25" s="41"/>
      <c r="BT25" s="41"/>
      <c r="BU25" s="41"/>
      <c r="BV25" s="41"/>
      <c r="BW25" s="41"/>
      <c r="BX25" s="41"/>
      <c r="BY25" s="41"/>
      <c r="BZ25" s="4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40"/>
      <c r="BM26" s="41"/>
      <c r="BN26" s="41"/>
      <c r="BO26" s="41"/>
      <c r="BP26" s="41"/>
      <c r="BQ26" s="41"/>
      <c r="BR26" s="41"/>
      <c r="BS26" s="41"/>
      <c r="BT26" s="41"/>
      <c r="BU26" s="41"/>
      <c r="BV26" s="41"/>
      <c r="BW26" s="41"/>
      <c r="BX26" s="41"/>
      <c r="BY26" s="41"/>
      <c r="BZ26" s="4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40"/>
      <c r="BM27" s="41"/>
      <c r="BN27" s="41"/>
      <c r="BO27" s="41"/>
      <c r="BP27" s="41"/>
      <c r="BQ27" s="41"/>
      <c r="BR27" s="41"/>
      <c r="BS27" s="41"/>
      <c r="BT27" s="41"/>
      <c r="BU27" s="41"/>
      <c r="BV27" s="41"/>
      <c r="BW27" s="41"/>
      <c r="BX27" s="41"/>
      <c r="BY27" s="41"/>
      <c r="BZ27" s="4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40"/>
      <c r="BM28" s="41"/>
      <c r="BN28" s="41"/>
      <c r="BO28" s="41"/>
      <c r="BP28" s="41"/>
      <c r="BQ28" s="41"/>
      <c r="BR28" s="41"/>
      <c r="BS28" s="41"/>
      <c r="BT28" s="41"/>
      <c r="BU28" s="41"/>
      <c r="BV28" s="41"/>
      <c r="BW28" s="41"/>
      <c r="BX28" s="41"/>
      <c r="BY28" s="41"/>
      <c r="BZ28" s="4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40"/>
      <c r="BM29" s="41"/>
      <c r="BN29" s="41"/>
      <c r="BO29" s="41"/>
      <c r="BP29" s="41"/>
      <c r="BQ29" s="41"/>
      <c r="BR29" s="41"/>
      <c r="BS29" s="41"/>
      <c r="BT29" s="41"/>
      <c r="BU29" s="41"/>
      <c r="BV29" s="41"/>
      <c r="BW29" s="41"/>
      <c r="BX29" s="41"/>
      <c r="BY29" s="41"/>
      <c r="BZ29" s="4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40"/>
      <c r="BM30" s="41"/>
      <c r="BN30" s="41"/>
      <c r="BO30" s="41"/>
      <c r="BP30" s="41"/>
      <c r="BQ30" s="41"/>
      <c r="BR30" s="41"/>
      <c r="BS30" s="41"/>
      <c r="BT30" s="41"/>
      <c r="BU30" s="41"/>
      <c r="BV30" s="41"/>
      <c r="BW30" s="41"/>
      <c r="BX30" s="41"/>
      <c r="BY30" s="41"/>
      <c r="BZ30" s="4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40"/>
      <c r="BM31" s="41"/>
      <c r="BN31" s="41"/>
      <c r="BO31" s="41"/>
      <c r="BP31" s="41"/>
      <c r="BQ31" s="41"/>
      <c r="BR31" s="41"/>
      <c r="BS31" s="41"/>
      <c r="BT31" s="41"/>
      <c r="BU31" s="41"/>
      <c r="BV31" s="41"/>
      <c r="BW31" s="41"/>
      <c r="BX31" s="41"/>
      <c r="BY31" s="41"/>
      <c r="BZ31" s="4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40"/>
      <c r="BM32" s="41"/>
      <c r="BN32" s="41"/>
      <c r="BO32" s="41"/>
      <c r="BP32" s="41"/>
      <c r="BQ32" s="41"/>
      <c r="BR32" s="41"/>
      <c r="BS32" s="41"/>
      <c r="BT32" s="41"/>
      <c r="BU32" s="41"/>
      <c r="BV32" s="41"/>
      <c r="BW32" s="41"/>
      <c r="BX32" s="41"/>
      <c r="BY32" s="41"/>
      <c r="BZ32" s="4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40"/>
      <c r="BM33" s="41"/>
      <c r="BN33" s="41"/>
      <c r="BO33" s="41"/>
      <c r="BP33" s="41"/>
      <c r="BQ33" s="41"/>
      <c r="BR33" s="41"/>
      <c r="BS33" s="41"/>
      <c r="BT33" s="41"/>
      <c r="BU33" s="41"/>
      <c r="BV33" s="41"/>
      <c r="BW33" s="41"/>
      <c r="BX33" s="41"/>
      <c r="BY33" s="41"/>
      <c r="BZ33" s="42"/>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40"/>
      <c r="BM34" s="41"/>
      <c r="BN34" s="41"/>
      <c r="BO34" s="41"/>
      <c r="BP34" s="41"/>
      <c r="BQ34" s="41"/>
      <c r="BR34" s="41"/>
      <c r="BS34" s="41"/>
      <c r="BT34" s="41"/>
      <c r="BU34" s="41"/>
      <c r="BV34" s="41"/>
      <c r="BW34" s="41"/>
      <c r="BX34" s="41"/>
      <c r="BY34" s="41"/>
      <c r="BZ34" s="42"/>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40"/>
      <c r="BM35" s="41"/>
      <c r="BN35" s="41"/>
      <c r="BO35" s="41"/>
      <c r="BP35" s="41"/>
      <c r="BQ35" s="41"/>
      <c r="BR35" s="41"/>
      <c r="BS35" s="41"/>
      <c r="BT35" s="41"/>
      <c r="BU35" s="41"/>
      <c r="BV35" s="41"/>
      <c r="BW35" s="41"/>
      <c r="BX35" s="41"/>
      <c r="BY35" s="41"/>
      <c r="BZ35" s="4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40"/>
      <c r="BM36" s="41"/>
      <c r="BN36" s="41"/>
      <c r="BO36" s="41"/>
      <c r="BP36" s="41"/>
      <c r="BQ36" s="41"/>
      <c r="BR36" s="41"/>
      <c r="BS36" s="41"/>
      <c r="BT36" s="41"/>
      <c r="BU36" s="41"/>
      <c r="BV36" s="41"/>
      <c r="BW36" s="41"/>
      <c r="BX36" s="41"/>
      <c r="BY36" s="41"/>
      <c r="BZ36" s="4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40"/>
      <c r="BM37" s="41"/>
      <c r="BN37" s="41"/>
      <c r="BO37" s="41"/>
      <c r="BP37" s="41"/>
      <c r="BQ37" s="41"/>
      <c r="BR37" s="41"/>
      <c r="BS37" s="41"/>
      <c r="BT37" s="41"/>
      <c r="BU37" s="41"/>
      <c r="BV37" s="41"/>
      <c r="BW37" s="41"/>
      <c r="BX37" s="41"/>
      <c r="BY37" s="41"/>
      <c r="BZ37" s="4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40"/>
      <c r="BM38" s="41"/>
      <c r="BN38" s="41"/>
      <c r="BO38" s="41"/>
      <c r="BP38" s="41"/>
      <c r="BQ38" s="41"/>
      <c r="BR38" s="41"/>
      <c r="BS38" s="41"/>
      <c r="BT38" s="41"/>
      <c r="BU38" s="41"/>
      <c r="BV38" s="41"/>
      <c r="BW38" s="41"/>
      <c r="BX38" s="41"/>
      <c r="BY38" s="41"/>
      <c r="BZ38" s="4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40"/>
      <c r="BM39" s="41"/>
      <c r="BN39" s="41"/>
      <c r="BO39" s="41"/>
      <c r="BP39" s="41"/>
      <c r="BQ39" s="41"/>
      <c r="BR39" s="41"/>
      <c r="BS39" s="41"/>
      <c r="BT39" s="41"/>
      <c r="BU39" s="41"/>
      <c r="BV39" s="41"/>
      <c r="BW39" s="41"/>
      <c r="BX39" s="41"/>
      <c r="BY39" s="41"/>
      <c r="BZ39" s="4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40"/>
      <c r="BM40" s="41"/>
      <c r="BN40" s="41"/>
      <c r="BO40" s="41"/>
      <c r="BP40" s="41"/>
      <c r="BQ40" s="41"/>
      <c r="BR40" s="41"/>
      <c r="BS40" s="41"/>
      <c r="BT40" s="41"/>
      <c r="BU40" s="41"/>
      <c r="BV40" s="41"/>
      <c r="BW40" s="41"/>
      <c r="BX40" s="41"/>
      <c r="BY40" s="41"/>
      <c r="BZ40" s="4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40"/>
      <c r="BM41" s="41"/>
      <c r="BN41" s="41"/>
      <c r="BO41" s="41"/>
      <c r="BP41" s="41"/>
      <c r="BQ41" s="41"/>
      <c r="BR41" s="41"/>
      <c r="BS41" s="41"/>
      <c r="BT41" s="41"/>
      <c r="BU41" s="41"/>
      <c r="BV41" s="41"/>
      <c r="BW41" s="41"/>
      <c r="BX41" s="41"/>
      <c r="BY41" s="41"/>
      <c r="BZ41" s="4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40"/>
      <c r="BM42" s="41"/>
      <c r="BN42" s="41"/>
      <c r="BO42" s="41"/>
      <c r="BP42" s="41"/>
      <c r="BQ42" s="41"/>
      <c r="BR42" s="41"/>
      <c r="BS42" s="41"/>
      <c r="BT42" s="41"/>
      <c r="BU42" s="41"/>
      <c r="BV42" s="41"/>
      <c r="BW42" s="41"/>
      <c r="BX42" s="41"/>
      <c r="BY42" s="41"/>
      <c r="BZ42" s="4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40"/>
      <c r="BM43" s="41"/>
      <c r="BN43" s="41"/>
      <c r="BO43" s="41"/>
      <c r="BP43" s="41"/>
      <c r="BQ43" s="41"/>
      <c r="BR43" s="41"/>
      <c r="BS43" s="41"/>
      <c r="BT43" s="41"/>
      <c r="BU43" s="41"/>
      <c r="BV43" s="41"/>
      <c r="BW43" s="41"/>
      <c r="BX43" s="41"/>
      <c r="BY43" s="41"/>
      <c r="BZ43" s="4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42</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0"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0"/>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0"/>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0"/>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0"/>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0"/>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0"/>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0"/>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0"/>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0"/>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0"/>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0"/>
      <c r="BM58" s="43"/>
      <c r="BN58" s="43"/>
      <c r="BO58" s="43"/>
      <c r="BP58" s="43"/>
      <c r="BQ58" s="43"/>
      <c r="BR58" s="43"/>
      <c r="BS58" s="43"/>
      <c r="BT58" s="43"/>
      <c r="BU58" s="43"/>
      <c r="BV58" s="43"/>
      <c r="BW58" s="43"/>
      <c r="BX58" s="43"/>
      <c r="BY58" s="43"/>
      <c r="BZ58" s="4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0"/>
      <c r="BM59" s="43"/>
      <c r="BN59" s="43"/>
      <c r="BO59" s="43"/>
      <c r="BP59" s="43"/>
      <c r="BQ59" s="43"/>
      <c r="BR59" s="43"/>
      <c r="BS59" s="43"/>
      <c r="BT59" s="43"/>
      <c r="BU59" s="43"/>
      <c r="BV59" s="43"/>
      <c r="BW59" s="43"/>
      <c r="BX59" s="43"/>
      <c r="BY59" s="43"/>
      <c r="BZ59" s="44"/>
    </row>
    <row r="60" spans="1:78" ht="13.5" customHeight="1" x14ac:dyDescent="0.15">
      <c r="A60" s="2"/>
      <c r="B60" s="31" t="s">
        <v>10</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0"/>
      <c r="BM60" s="43"/>
      <c r="BN60" s="43"/>
      <c r="BO60" s="43"/>
      <c r="BP60" s="43"/>
      <c r="BQ60" s="43"/>
      <c r="BR60" s="43"/>
      <c r="BS60" s="43"/>
      <c r="BT60" s="43"/>
      <c r="BU60" s="43"/>
      <c r="BV60" s="43"/>
      <c r="BW60" s="43"/>
      <c r="BX60" s="43"/>
      <c r="BY60" s="43"/>
      <c r="BZ60" s="44"/>
    </row>
    <row r="61" spans="1:7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0"/>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0"/>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0"/>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9</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5" t="s">
        <v>109</v>
      </c>
      <c r="BM66" s="46"/>
      <c r="BN66" s="46"/>
      <c r="BO66" s="46"/>
      <c r="BP66" s="46"/>
      <c r="BQ66" s="46"/>
      <c r="BR66" s="46"/>
      <c r="BS66" s="46"/>
      <c r="BT66" s="46"/>
      <c r="BU66" s="46"/>
      <c r="BV66" s="46"/>
      <c r="BW66" s="46"/>
      <c r="BX66" s="46"/>
      <c r="BY66" s="46"/>
      <c r="BZ66" s="4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5"/>
      <c r="BM67" s="46"/>
      <c r="BN67" s="46"/>
      <c r="BO67" s="46"/>
      <c r="BP67" s="46"/>
      <c r="BQ67" s="46"/>
      <c r="BR67" s="46"/>
      <c r="BS67" s="46"/>
      <c r="BT67" s="46"/>
      <c r="BU67" s="46"/>
      <c r="BV67" s="46"/>
      <c r="BW67" s="46"/>
      <c r="BX67" s="46"/>
      <c r="BY67" s="46"/>
      <c r="BZ67" s="4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5"/>
      <c r="BM68" s="46"/>
      <c r="BN68" s="46"/>
      <c r="BO68" s="46"/>
      <c r="BP68" s="46"/>
      <c r="BQ68" s="46"/>
      <c r="BR68" s="46"/>
      <c r="BS68" s="46"/>
      <c r="BT68" s="46"/>
      <c r="BU68" s="46"/>
      <c r="BV68" s="46"/>
      <c r="BW68" s="46"/>
      <c r="BX68" s="46"/>
      <c r="BY68" s="46"/>
      <c r="BZ68" s="4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5"/>
      <c r="BM69" s="46"/>
      <c r="BN69" s="46"/>
      <c r="BO69" s="46"/>
      <c r="BP69" s="46"/>
      <c r="BQ69" s="46"/>
      <c r="BR69" s="46"/>
      <c r="BS69" s="46"/>
      <c r="BT69" s="46"/>
      <c r="BU69" s="46"/>
      <c r="BV69" s="46"/>
      <c r="BW69" s="46"/>
      <c r="BX69" s="46"/>
      <c r="BY69" s="46"/>
      <c r="BZ69" s="4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5"/>
      <c r="BM70" s="46"/>
      <c r="BN70" s="46"/>
      <c r="BO70" s="46"/>
      <c r="BP70" s="46"/>
      <c r="BQ70" s="46"/>
      <c r="BR70" s="46"/>
      <c r="BS70" s="46"/>
      <c r="BT70" s="46"/>
      <c r="BU70" s="46"/>
      <c r="BV70" s="46"/>
      <c r="BW70" s="46"/>
      <c r="BX70" s="46"/>
      <c r="BY70" s="46"/>
      <c r="BZ70" s="4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5"/>
      <c r="BM71" s="46"/>
      <c r="BN71" s="46"/>
      <c r="BO71" s="46"/>
      <c r="BP71" s="46"/>
      <c r="BQ71" s="46"/>
      <c r="BR71" s="46"/>
      <c r="BS71" s="46"/>
      <c r="BT71" s="46"/>
      <c r="BU71" s="46"/>
      <c r="BV71" s="46"/>
      <c r="BW71" s="46"/>
      <c r="BX71" s="46"/>
      <c r="BY71" s="46"/>
      <c r="BZ71" s="4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5"/>
      <c r="BM72" s="46"/>
      <c r="BN72" s="46"/>
      <c r="BO72" s="46"/>
      <c r="BP72" s="46"/>
      <c r="BQ72" s="46"/>
      <c r="BR72" s="46"/>
      <c r="BS72" s="46"/>
      <c r="BT72" s="46"/>
      <c r="BU72" s="46"/>
      <c r="BV72" s="46"/>
      <c r="BW72" s="46"/>
      <c r="BX72" s="46"/>
      <c r="BY72" s="46"/>
      <c r="BZ72" s="4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5"/>
      <c r="BM73" s="46"/>
      <c r="BN73" s="46"/>
      <c r="BO73" s="46"/>
      <c r="BP73" s="46"/>
      <c r="BQ73" s="46"/>
      <c r="BR73" s="46"/>
      <c r="BS73" s="46"/>
      <c r="BT73" s="46"/>
      <c r="BU73" s="46"/>
      <c r="BV73" s="46"/>
      <c r="BW73" s="46"/>
      <c r="BX73" s="46"/>
      <c r="BY73" s="46"/>
      <c r="BZ73" s="4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5"/>
      <c r="BM74" s="46"/>
      <c r="BN74" s="46"/>
      <c r="BO74" s="46"/>
      <c r="BP74" s="46"/>
      <c r="BQ74" s="46"/>
      <c r="BR74" s="46"/>
      <c r="BS74" s="46"/>
      <c r="BT74" s="46"/>
      <c r="BU74" s="46"/>
      <c r="BV74" s="46"/>
      <c r="BW74" s="46"/>
      <c r="BX74" s="46"/>
      <c r="BY74" s="46"/>
      <c r="BZ74" s="4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5"/>
      <c r="BM75" s="46"/>
      <c r="BN75" s="46"/>
      <c r="BO75" s="46"/>
      <c r="BP75" s="46"/>
      <c r="BQ75" s="46"/>
      <c r="BR75" s="46"/>
      <c r="BS75" s="46"/>
      <c r="BT75" s="46"/>
      <c r="BU75" s="46"/>
      <c r="BV75" s="46"/>
      <c r="BW75" s="46"/>
      <c r="BX75" s="46"/>
      <c r="BY75" s="46"/>
      <c r="BZ75" s="4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5"/>
      <c r="BM76" s="46"/>
      <c r="BN76" s="46"/>
      <c r="BO76" s="46"/>
      <c r="BP76" s="46"/>
      <c r="BQ76" s="46"/>
      <c r="BR76" s="46"/>
      <c r="BS76" s="46"/>
      <c r="BT76" s="46"/>
      <c r="BU76" s="46"/>
      <c r="BV76" s="46"/>
      <c r="BW76" s="46"/>
      <c r="BX76" s="46"/>
      <c r="BY76" s="46"/>
      <c r="BZ76" s="4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5"/>
      <c r="BM77" s="46"/>
      <c r="BN77" s="46"/>
      <c r="BO77" s="46"/>
      <c r="BP77" s="46"/>
      <c r="BQ77" s="46"/>
      <c r="BR77" s="46"/>
      <c r="BS77" s="46"/>
      <c r="BT77" s="46"/>
      <c r="BU77" s="46"/>
      <c r="BV77" s="46"/>
      <c r="BW77" s="46"/>
      <c r="BX77" s="46"/>
      <c r="BY77" s="46"/>
      <c r="BZ77" s="4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5"/>
      <c r="BM78" s="46"/>
      <c r="BN78" s="46"/>
      <c r="BO78" s="46"/>
      <c r="BP78" s="46"/>
      <c r="BQ78" s="46"/>
      <c r="BR78" s="46"/>
      <c r="BS78" s="46"/>
      <c r="BT78" s="46"/>
      <c r="BU78" s="46"/>
      <c r="BV78" s="46"/>
      <c r="BW78" s="46"/>
      <c r="BX78" s="46"/>
      <c r="BY78" s="46"/>
      <c r="BZ78" s="4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5"/>
      <c r="BM79" s="46"/>
      <c r="BN79" s="46"/>
      <c r="BO79" s="46"/>
      <c r="BP79" s="46"/>
      <c r="BQ79" s="46"/>
      <c r="BR79" s="46"/>
      <c r="BS79" s="46"/>
      <c r="BT79" s="46"/>
      <c r="BU79" s="46"/>
      <c r="BV79" s="46"/>
      <c r="BW79" s="46"/>
      <c r="BX79" s="46"/>
      <c r="BY79" s="46"/>
      <c r="BZ79" s="4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5"/>
      <c r="BM80" s="46"/>
      <c r="BN80" s="46"/>
      <c r="BO80" s="46"/>
      <c r="BP80" s="46"/>
      <c r="BQ80" s="46"/>
      <c r="BR80" s="46"/>
      <c r="BS80" s="46"/>
      <c r="BT80" s="46"/>
      <c r="BU80" s="46"/>
      <c r="BV80" s="46"/>
      <c r="BW80" s="46"/>
      <c r="BX80" s="46"/>
      <c r="BY80" s="46"/>
      <c r="BZ80" s="4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5"/>
      <c r="BM81" s="46"/>
      <c r="BN81" s="46"/>
      <c r="BO81" s="46"/>
      <c r="BP81" s="46"/>
      <c r="BQ81" s="46"/>
      <c r="BR81" s="46"/>
      <c r="BS81" s="46"/>
      <c r="BT81" s="46"/>
      <c r="BU81" s="46"/>
      <c r="BV81" s="46"/>
      <c r="BW81" s="46"/>
      <c r="BX81" s="46"/>
      <c r="BY81" s="46"/>
      <c r="BZ81" s="4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8"/>
      <c r="BM82" s="49"/>
      <c r="BN82" s="49"/>
      <c r="BO82" s="49"/>
      <c r="BP82" s="49"/>
      <c r="BQ82" s="49"/>
      <c r="BR82" s="49"/>
      <c r="BS82" s="49"/>
      <c r="BT82" s="49"/>
      <c r="BU82" s="49"/>
      <c r="BV82" s="49"/>
      <c r="BW82" s="49"/>
      <c r="BX82" s="49"/>
      <c r="BY82" s="49"/>
      <c r="BZ82" s="50"/>
    </row>
    <row r="83" spans="1:78" x14ac:dyDescent="0.15">
      <c r="C83" s="10"/>
    </row>
    <row r="84" spans="1:78" hidden="1" x14ac:dyDescent="0.15">
      <c r="B84" s="6" t="s">
        <v>43</v>
      </c>
      <c r="C84" s="6"/>
      <c r="D84" s="6"/>
      <c r="E84" s="6" t="s">
        <v>45</v>
      </c>
      <c r="F84" s="6" t="s">
        <v>47</v>
      </c>
      <c r="G84" s="6" t="s">
        <v>48</v>
      </c>
      <c r="H84" s="6" t="s">
        <v>41</v>
      </c>
      <c r="I84" s="6" t="s">
        <v>8</v>
      </c>
      <c r="J84" s="6" t="s">
        <v>29</v>
      </c>
      <c r="K84" s="6" t="s">
        <v>49</v>
      </c>
      <c r="L84" s="6" t="s">
        <v>51</v>
      </c>
      <c r="M84" s="6" t="s">
        <v>33</v>
      </c>
      <c r="N84" s="6" t="s">
        <v>53</v>
      </c>
      <c r="O84" s="6" t="s">
        <v>55</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B8DSxAA5H3J5HT/iF/vDw8Pc1ZehIkT786G5N3/jGviquXxlbMdDgqapO6tnf3kqI4UMIcm9ftafKFt1OBeiYg==" saltValue="gbgC3b/DJsRfGc1tVP311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50</v>
      </c>
      <c r="C3" s="17" t="s">
        <v>58</v>
      </c>
      <c r="D3" s="17" t="s">
        <v>60</v>
      </c>
      <c r="E3" s="17" t="s">
        <v>3</v>
      </c>
      <c r="F3" s="17" t="s">
        <v>2</v>
      </c>
      <c r="G3" s="17" t="s">
        <v>25</v>
      </c>
      <c r="H3" s="87" t="s">
        <v>30</v>
      </c>
      <c r="I3" s="88"/>
      <c r="J3" s="88"/>
      <c r="K3" s="88"/>
      <c r="L3" s="88"/>
      <c r="M3" s="88"/>
      <c r="N3" s="88"/>
      <c r="O3" s="88"/>
      <c r="P3" s="88"/>
      <c r="Q3" s="88"/>
      <c r="R3" s="88"/>
      <c r="S3" s="88"/>
      <c r="T3" s="88"/>
      <c r="U3" s="88"/>
      <c r="V3" s="88"/>
      <c r="W3" s="89"/>
      <c r="X3" s="93" t="s">
        <v>54</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10</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15" t="s">
        <v>61</v>
      </c>
      <c r="B4" s="18"/>
      <c r="C4" s="18"/>
      <c r="D4" s="18"/>
      <c r="E4" s="18"/>
      <c r="F4" s="18"/>
      <c r="G4" s="18"/>
      <c r="H4" s="90"/>
      <c r="I4" s="91"/>
      <c r="J4" s="91"/>
      <c r="K4" s="91"/>
      <c r="L4" s="91"/>
      <c r="M4" s="91"/>
      <c r="N4" s="91"/>
      <c r="O4" s="91"/>
      <c r="P4" s="91"/>
      <c r="Q4" s="91"/>
      <c r="R4" s="91"/>
      <c r="S4" s="91"/>
      <c r="T4" s="91"/>
      <c r="U4" s="91"/>
      <c r="V4" s="91"/>
      <c r="W4" s="92"/>
      <c r="X4" s="94" t="s">
        <v>52</v>
      </c>
      <c r="Y4" s="94"/>
      <c r="Z4" s="94"/>
      <c r="AA4" s="94"/>
      <c r="AB4" s="94"/>
      <c r="AC4" s="94"/>
      <c r="AD4" s="94"/>
      <c r="AE4" s="94"/>
      <c r="AF4" s="94"/>
      <c r="AG4" s="94"/>
      <c r="AH4" s="94"/>
      <c r="AI4" s="94" t="s">
        <v>44</v>
      </c>
      <c r="AJ4" s="94"/>
      <c r="AK4" s="94"/>
      <c r="AL4" s="94"/>
      <c r="AM4" s="94"/>
      <c r="AN4" s="94"/>
      <c r="AO4" s="94"/>
      <c r="AP4" s="94"/>
      <c r="AQ4" s="94"/>
      <c r="AR4" s="94"/>
      <c r="AS4" s="94"/>
      <c r="AT4" s="94" t="s">
        <v>38</v>
      </c>
      <c r="AU4" s="94"/>
      <c r="AV4" s="94"/>
      <c r="AW4" s="94"/>
      <c r="AX4" s="94"/>
      <c r="AY4" s="94"/>
      <c r="AZ4" s="94"/>
      <c r="BA4" s="94"/>
      <c r="BB4" s="94"/>
      <c r="BC4" s="94"/>
      <c r="BD4" s="94"/>
      <c r="BE4" s="94" t="s">
        <v>63</v>
      </c>
      <c r="BF4" s="94"/>
      <c r="BG4" s="94"/>
      <c r="BH4" s="94"/>
      <c r="BI4" s="94"/>
      <c r="BJ4" s="94"/>
      <c r="BK4" s="94"/>
      <c r="BL4" s="94"/>
      <c r="BM4" s="94"/>
      <c r="BN4" s="94"/>
      <c r="BO4" s="94"/>
      <c r="BP4" s="94" t="s">
        <v>35</v>
      </c>
      <c r="BQ4" s="94"/>
      <c r="BR4" s="94"/>
      <c r="BS4" s="94"/>
      <c r="BT4" s="94"/>
      <c r="BU4" s="94"/>
      <c r="BV4" s="94"/>
      <c r="BW4" s="94"/>
      <c r="BX4" s="94"/>
      <c r="BY4" s="94"/>
      <c r="BZ4" s="94"/>
      <c r="CA4" s="94" t="s">
        <v>64</v>
      </c>
      <c r="CB4" s="94"/>
      <c r="CC4" s="94"/>
      <c r="CD4" s="94"/>
      <c r="CE4" s="94"/>
      <c r="CF4" s="94"/>
      <c r="CG4" s="94"/>
      <c r="CH4" s="94"/>
      <c r="CI4" s="94"/>
      <c r="CJ4" s="94"/>
      <c r="CK4" s="94"/>
      <c r="CL4" s="94" t="s">
        <v>66</v>
      </c>
      <c r="CM4" s="94"/>
      <c r="CN4" s="94"/>
      <c r="CO4" s="94"/>
      <c r="CP4" s="94"/>
      <c r="CQ4" s="94"/>
      <c r="CR4" s="94"/>
      <c r="CS4" s="94"/>
      <c r="CT4" s="94"/>
      <c r="CU4" s="94"/>
      <c r="CV4" s="94"/>
      <c r="CW4" s="94" t="s">
        <v>67</v>
      </c>
      <c r="CX4" s="94"/>
      <c r="CY4" s="94"/>
      <c r="CZ4" s="94"/>
      <c r="DA4" s="94"/>
      <c r="DB4" s="94"/>
      <c r="DC4" s="94"/>
      <c r="DD4" s="94"/>
      <c r="DE4" s="94"/>
      <c r="DF4" s="94"/>
      <c r="DG4" s="94"/>
      <c r="DH4" s="94" t="s">
        <v>68</v>
      </c>
      <c r="DI4" s="94"/>
      <c r="DJ4" s="94"/>
      <c r="DK4" s="94"/>
      <c r="DL4" s="94"/>
      <c r="DM4" s="94"/>
      <c r="DN4" s="94"/>
      <c r="DO4" s="94"/>
      <c r="DP4" s="94"/>
      <c r="DQ4" s="94"/>
      <c r="DR4" s="94"/>
      <c r="DS4" s="94" t="s">
        <v>62</v>
      </c>
      <c r="DT4" s="94"/>
      <c r="DU4" s="94"/>
      <c r="DV4" s="94"/>
      <c r="DW4" s="94"/>
      <c r="DX4" s="94"/>
      <c r="DY4" s="94"/>
      <c r="DZ4" s="94"/>
      <c r="EA4" s="94"/>
      <c r="EB4" s="94"/>
      <c r="EC4" s="94"/>
      <c r="ED4" s="94" t="s">
        <v>69</v>
      </c>
      <c r="EE4" s="94"/>
      <c r="EF4" s="94"/>
      <c r="EG4" s="94"/>
      <c r="EH4" s="94"/>
      <c r="EI4" s="94"/>
      <c r="EJ4" s="94"/>
      <c r="EK4" s="94"/>
      <c r="EL4" s="94"/>
      <c r="EM4" s="94"/>
      <c r="EN4" s="94"/>
    </row>
    <row r="5" spans="1:144" x14ac:dyDescent="0.15">
      <c r="A5" s="15" t="s">
        <v>28</v>
      </c>
      <c r="B5" s="19"/>
      <c r="C5" s="19"/>
      <c r="D5" s="19"/>
      <c r="E5" s="19"/>
      <c r="F5" s="19"/>
      <c r="G5" s="19"/>
      <c r="H5" s="25" t="s">
        <v>57</v>
      </c>
      <c r="I5" s="25" t="s">
        <v>70</v>
      </c>
      <c r="J5" s="25" t="s">
        <v>71</v>
      </c>
      <c r="K5" s="25" t="s">
        <v>72</v>
      </c>
      <c r="L5" s="25" t="s">
        <v>73</v>
      </c>
      <c r="M5" s="25" t="s">
        <v>5</v>
      </c>
      <c r="N5" s="25" t="s">
        <v>74</v>
      </c>
      <c r="O5" s="25" t="s">
        <v>75</v>
      </c>
      <c r="P5" s="25" t="s">
        <v>76</v>
      </c>
      <c r="Q5" s="25" t="s">
        <v>77</v>
      </c>
      <c r="R5" s="25" t="s">
        <v>78</v>
      </c>
      <c r="S5" s="25" t="s">
        <v>79</v>
      </c>
      <c r="T5" s="25" t="s">
        <v>65</v>
      </c>
      <c r="U5" s="25" t="s">
        <v>80</v>
      </c>
      <c r="V5" s="25" t="s">
        <v>81</v>
      </c>
      <c r="W5" s="25" t="s">
        <v>82</v>
      </c>
      <c r="X5" s="25" t="s">
        <v>83</v>
      </c>
      <c r="Y5" s="25" t="s">
        <v>84</v>
      </c>
      <c r="Z5" s="25" t="s">
        <v>85</v>
      </c>
      <c r="AA5" s="25" t="s">
        <v>0</v>
      </c>
      <c r="AB5" s="25" t="s">
        <v>86</v>
      </c>
      <c r="AC5" s="25" t="s">
        <v>88</v>
      </c>
      <c r="AD5" s="25" t="s">
        <v>89</v>
      </c>
      <c r="AE5" s="25" t="s">
        <v>90</v>
      </c>
      <c r="AF5" s="25" t="s">
        <v>91</v>
      </c>
      <c r="AG5" s="25" t="s">
        <v>92</v>
      </c>
      <c r="AH5" s="25" t="s">
        <v>43</v>
      </c>
      <c r="AI5" s="25" t="s">
        <v>83</v>
      </c>
      <c r="AJ5" s="25" t="s">
        <v>84</v>
      </c>
      <c r="AK5" s="25" t="s">
        <v>85</v>
      </c>
      <c r="AL5" s="25" t="s">
        <v>0</v>
      </c>
      <c r="AM5" s="25" t="s">
        <v>86</v>
      </c>
      <c r="AN5" s="25" t="s">
        <v>88</v>
      </c>
      <c r="AO5" s="25" t="s">
        <v>89</v>
      </c>
      <c r="AP5" s="25" t="s">
        <v>90</v>
      </c>
      <c r="AQ5" s="25" t="s">
        <v>91</v>
      </c>
      <c r="AR5" s="25" t="s">
        <v>92</v>
      </c>
      <c r="AS5" s="25" t="s">
        <v>87</v>
      </c>
      <c r="AT5" s="25" t="s">
        <v>83</v>
      </c>
      <c r="AU5" s="25" t="s">
        <v>84</v>
      </c>
      <c r="AV5" s="25" t="s">
        <v>85</v>
      </c>
      <c r="AW5" s="25" t="s">
        <v>0</v>
      </c>
      <c r="AX5" s="25" t="s">
        <v>86</v>
      </c>
      <c r="AY5" s="25" t="s">
        <v>88</v>
      </c>
      <c r="AZ5" s="25" t="s">
        <v>89</v>
      </c>
      <c r="BA5" s="25" t="s">
        <v>90</v>
      </c>
      <c r="BB5" s="25" t="s">
        <v>91</v>
      </c>
      <c r="BC5" s="25" t="s">
        <v>92</v>
      </c>
      <c r="BD5" s="25" t="s">
        <v>87</v>
      </c>
      <c r="BE5" s="25" t="s">
        <v>83</v>
      </c>
      <c r="BF5" s="25" t="s">
        <v>84</v>
      </c>
      <c r="BG5" s="25" t="s">
        <v>85</v>
      </c>
      <c r="BH5" s="25" t="s">
        <v>0</v>
      </c>
      <c r="BI5" s="25" t="s">
        <v>86</v>
      </c>
      <c r="BJ5" s="25" t="s">
        <v>88</v>
      </c>
      <c r="BK5" s="25" t="s">
        <v>89</v>
      </c>
      <c r="BL5" s="25" t="s">
        <v>90</v>
      </c>
      <c r="BM5" s="25" t="s">
        <v>91</v>
      </c>
      <c r="BN5" s="25" t="s">
        <v>92</v>
      </c>
      <c r="BO5" s="25" t="s">
        <v>87</v>
      </c>
      <c r="BP5" s="25" t="s">
        <v>83</v>
      </c>
      <c r="BQ5" s="25" t="s">
        <v>84</v>
      </c>
      <c r="BR5" s="25" t="s">
        <v>85</v>
      </c>
      <c r="BS5" s="25" t="s">
        <v>0</v>
      </c>
      <c r="BT5" s="25" t="s">
        <v>86</v>
      </c>
      <c r="BU5" s="25" t="s">
        <v>88</v>
      </c>
      <c r="BV5" s="25" t="s">
        <v>89</v>
      </c>
      <c r="BW5" s="25" t="s">
        <v>90</v>
      </c>
      <c r="BX5" s="25" t="s">
        <v>91</v>
      </c>
      <c r="BY5" s="25" t="s">
        <v>92</v>
      </c>
      <c r="BZ5" s="25" t="s">
        <v>87</v>
      </c>
      <c r="CA5" s="25" t="s">
        <v>83</v>
      </c>
      <c r="CB5" s="25" t="s">
        <v>84</v>
      </c>
      <c r="CC5" s="25" t="s">
        <v>85</v>
      </c>
      <c r="CD5" s="25" t="s">
        <v>0</v>
      </c>
      <c r="CE5" s="25" t="s">
        <v>86</v>
      </c>
      <c r="CF5" s="25" t="s">
        <v>88</v>
      </c>
      <c r="CG5" s="25" t="s">
        <v>89</v>
      </c>
      <c r="CH5" s="25" t="s">
        <v>90</v>
      </c>
      <c r="CI5" s="25" t="s">
        <v>91</v>
      </c>
      <c r="CJ5" s="25" t="s">
        <v>92</v>
      </c>
      <c r="CK5" s="25" t="s">
        <v>87</v>
      </c>
      <c r="CL5" s="25" t="s">
        <v>83</v>
      </c>
      <c r="CM5" s="25" t="s">
        <v>84</v>
      </c>
      <c r="CN5" s="25" t="s">
        <v>85</v>
      </c>
      <c r="CO5" s="25" t="s">
        <v>0</v>
      </c>
      <c r="CP5" s="25" t="s">
        <v>86</v>
      </c>
      <c r="CQ5" s="25" t="s">
        <v>88</v>
      </c>
      <c r="CR5" s="25" t="s">
        <v>89</v>
      </c>
      <c r="CS5" s="25" t="s">
        <v>90</v>
      </c>
      <c r="CT5" s="25" t="s">
        <v>91</v>
      </c>
      <c r="CU5" s="25" t="s">
        <v>92</v>
      </c>
      <c r="CV5" s="25" t="s">
        <v>87</v>
      </c>
      <c r="CW5" s="25" t="s">
        <v>83</v>
      </c>
      <c r="CX5" s="25" t="s">
        <v>84</v>
      </c>
      <c r="CY5" s="25" t="s">
        <v>85</v>
      </c>
      <c r="CZ5" s="25" t="s">
        <v>0</v>
      </c>
      <c r="DA5" s="25" t="s">
        <v>86</v>
      </c>
      <c r="DB5" s="25" t="s">
        <v>88</v>
      </c>
      <c r="DC5" s="25" t="s">
        <v>89</v>
      </c>
      <c r="DD5" s="25" t="s">
        <v>90</v>
      </c>
      <c r="DE5" s="25" t="s">
        <v>91</v>
      </c>
      <c r="DF5" s="25" t="s">
        <v>92</v>
      </c>
      <c r="DG5" s="25" t="s">
        <v>87</v>
      </c>
      <c r="DH5" s="25" t="s">
        <v>83</v>
      </c>
      <c r="DI5" s="25" t="s">
        <v>84</v>
      </c>
      <c r="DJ5" s="25" t="s">
        <v>85</v>
      </c>
      <c r="DK5" s="25" t="s">
        <v>0</v>
      </c>
      <c r="DL5" s="25" t="s">
        <v>86</v>
      </c>
      <c r="DM5" s="25" t="s">
        <v>88</v>
      </c>
      <c r="DN5" s="25" t="s">
        <v>89</v>
      </c>
      <c r="DO5" s="25" t="s">
        <v>90</v>
      </c>
      <c r="DP5" s="25" t="s">
        <v>91</v>
      </c>
      <c r="DQ5" s="25" t="s">
        <v>92</v>
      </c>
      <c r="DR5" s="25" t="s">
        <v>87</v>
      </c>
      <c r="DS5" s="25" t="s">
        <v>83</v>
      </c>
      <c r="DT5" s="25" t="s">
        <v>84</v>
      </c>
      <c r="DU5" s="25" t="s">
        <v>85</v>
      </c>
      <c r="DV5" s="25" t="s">
        <v>0</v>
      </c>
      <c r="DW5" s="25" t="s">
        <v>86</v>
      </c>
      <c r="DX5" s="25" t="s">
        <v>88</v>
      </c>
      <c r="DY5" s="25" t="s">
        <v>89</v>
      </c>
      <c r="DZ5" s="25" t="s">
        <v>90</v>
      </c>
      <c r="EA5" s="25" t="s">
        <v>91</v>
      </c>
      <c r="EB5" s="25" t="s">
        <v>92</v>
      </c>
      <c r="EC5" s="25" t="s">
        <v>87</v>
      </c>
      <c r="ED5" s="25" t="s">
        <v>83</v>
      </c>
      <c r="EE5" s="25" t="s">
        <v>84</v>
      </c>
      <c r="EF5" s="25" t="s">
        <v>85</v>
      </c>
      <c r="EG5" s="25" t="s">
        <v>0</v>
      </c>
      <c r="EH5" s="25" t="s">
        <v>86</v>
      </c>
      <c r="EI5" s="25" t="s">
        <v>88</v>
      </c>
      <c r="EJ5" s="25" t="s">
        <v>89</v>
      </c>
      <c r="EK5" s="25" t="s">
        <v>90</v>
      </c>
      <c r="EL5" s="25" t="s">
        <v>91</v>
      </c>
      <c r="EM5" s="25" t="s">
        <v>92</v>
      </c>
      <c r="EN5" s="25" t="s">
        <v>87</v>
      </c>
    </row>
    <row r="6" spans="1:144" s="14" customFormat="1" x14ac:dyDescent="0.15">
      <c r="A6" s="15" t="s">
        <v>93</v>
      </c>
      <c r="B6" s="20">
        <f t="shared" ref="B6:W6" si="1">B7</f>
        <v>2021</v>
      </c>
      <c r="C6" s="20">
        <f t="shared" si="1"/>
        <v>152064</v>
      </c>
      <c r="D6" s="20">
        <f t="shared" si="1"/>
        <v>46</v>
      </c>
      <c r="E6" s="20">
        <f t="shared" si="1"/>
        <v>1</v>
      </c>
      <c r="F6" s="20">
        <f t="shared" si="1"/>
        <v>0</v>
      </c>
      <c r="G6" s="20">
        <f t="shared" si="1"/>
        <v>1</v>
      </c>
      <c r="H6" s="20" t="str">
        <f t="shared" si="1"/>
        <v>新潟県　新発田市</v>
      </c>
      <c r="I6" s="20" t="str">
        <f t="shared" si="1"/>
        <v>法適用</v>
      </c>
      <c r="J6" s="20" t="str">
        <f t="shared" si="1"/>
        <v>水道事業</v>
      </c>
      <c r="K6" s="20" t="str">
        <f t="shared" si="1"/>
        <v>末端給水事業</v>
      </c>
      <c r="L6" s="20" t="str">
        <f t="shared" si="1"/>
        <v>A4</v>
      </c>
      <c r="M6" s="20" t="str">
        <f t="shared" si="1"/>
        <v>非設置</v>
      </c>
      <c r="N6" s="26" t="str">
        <f t="shared" si="1"/>
        <v>-</v>
      </c>
      <c r="O6" s="26">
        <f t="shared" si="1"/>
        <v>63.14</v>
      </c>
      <c r="P6" s="26">
        <f t="shared" si="1"/>
        <v>99.26</v>
      </c>
      <c r="Q6" s="26">
        <f t="shared" si="1"/>
        <v>3328</v>
      </c>
      <c r="R6" s="26">
        <f t="shared" si="1"/>
        <v>95147</v>
      </c>
      <c r="S6" s="26">
        <f t="shared" si="1"/>
        <v>533.11</v>
      </c>
      <c r="T6" s="26">
        <f t="shared" si="1"/>
        <v>178.48</v>
      </c>
      <c r="U6" s="26">
        <f t="shared" si="1"/>
        <v>89741</v>
      </c>
      <c r="V6" s="26">
        <f t="shared" si="1"/>
        <v>192.09</v>
      </c>
      <c r="W6" s="26">
        <f t="shared" si="1"/>
        <v>467.18</v>
      </c>
      <c r="X6" s="28">
        <f t="shared" ref="X6:AG6" si="2">IF(X7="",NA(),X7)</f>
        <v>108.37</v>
      </c>
      <c r="Y6" s="28">
        <f t="shared" si="2"/>
        <v>103.87</v>
      </c>
      <c r="Z6" s="28">
        <f t="shared" si="2"/>
        <v>109.52</v>
      </c>
      <c r="AA6" s="28">
        <f t="shared" si="2"/>
        <v>110.29</v>
      </c>
      <c r="AB6" s="28">
        <f t="shared" si="2"/>
        <v>111.65</v>
      </c>
      <c r="AC6" s="28">
        <f t="shared" si="2"/>
        <v>112.15</v>
      </c>
      <c r="AD6" s="28">
        <f t="shared" si="2"/>
        <v>111.44</v>
      </c>
      <c r="AE6" s="28">
        <f t="shared" si="2"/>
        <v>111.17</v>
      </c>
      <c r="AF6" s="28">
        <f t="shared" si="2"/>
        <v>110.91</v>
      </c>
      <c r="AG6" s="28">
        <f t="shared" si="2"/>
        <v>111.49</v>
      </c>
      <c r="AH6" s="26" t="str">
        <f>IF(AH7="","",IF(AH7="-","【-】","【"&amp;SUBSTITUTE(TEXT(AH7,"#,##0.00"),"-","△")&amp;"】"))</f>
        <v>【111.39】</v>
      </c>
      <c r="AI6" s="26">
        <f t="shared" ref="AI6:AR6" si="3">IF(AI7="",NA(),AI7)</f>
        <v>0</v>
      </c>
      <c r="AJ6" s="26">
        <f t="shared" si="3"/>
        <v>0</v>
      </c>
      <c r="AK6" s="26">
        <f t="shared" si="3"/>
        <v>0</v>
      </c>
      <c r="AL6" s="26">
        <f t="shared" si="3"/>
        <v>0</v>
      </c>
      <c r="AM6" s="26">
        <f t="shared" si="3"/>
        <v>0</v>
      </c>
      <c r="AN6" s="28">
        <f t="shared" si="3"/>
        <v>1</v>
      </c>
      <c r="AO6" s="28">
        <f t="shared" si="3"/>
        <v>1.03</v>
      </c>
      <c r="AP6" s="28">
        <f t="shared" si="3"/>
        <v>0.78</v>
      </c>
      <c r="AQ6" s="28">
        <f t="shared" si="3"/>
        <v>0.92</v>
      </c>
      <c r="AR6" s="28">
        <f t="shared" si="3"/>
        <v>0.87</v>
      </c>
      <c r="AS6" s="26" t="str">
        <f>IF(AS7="","",IF(AS7="-","【-】","【"&amp;SUBSTITUTE(TEXT(AS7,"#,##0.00"),"-","△")&amp;"】"))</f>
        <v>【1.30】</v>
      </c>
      <c r="AT6" s="28">
        <f t="shared" ref="AT6:BC6" si="4">IF(AT7="",NA(),AT7)</f>
        <v>146.56</v>
      </c>
      <c r="AU6" s="28">
        <f t="shared" si="4"/>
        <v>144.54</v>
      </c>
      <c r="AV6" s="28">
        <f t="shared" si="4"/>
        <v>163.57</v>
      </c>
      <c r="AW6" s="28">
        <f t="shared" si="4"/>
        <v>150.05000000000001</v>
      </c>
      <c r="AX6" s="28">
        <f t="shared" si="4"/>
        <v>156.78</v>
      </c>
      <c r="AY6" s="28">
        <f t="shared" si="4"/>
        <v>355.5</v>
      </c>
      <c r="AZ6" s="28">
        <f t="shared" si="4"/>
        <v>349.83</v>
      </c>
      <c r="BA6" s="28">
        <f t="shared" si="4"/>
        <v>360.86</v>
      </c>
      <c r="BB6" s="28">
        <f t="shared" si="4"/>
        <v>350.79</v>
      </c>
      <c r="BC6" s="28">
        <f t="shared" si="4"/>
        <v>354.57</v>
      </c>
      <c r="BD6" s="26" t="str">
        <f>IF(BD7="","",IF(BD7="-","【-】","【"&amp;SUBSTITUTE(TEXT(BD7,"#,##0.00"),"-","△")&amp;"】"))</f>
        <v>【261.51】</v>
      </c>
      <c r="BE6" s="28">
        <f t="shared" ref="BE6:BN6" si="5">IF(BE7="",NA(),BE7)</f>
        <v>452.98</v>
      </c>
      <c r="BF6" s="28">
        <f t="shared" si="5"/>
        <v>458.21</v>
      </c>
      <c r="BG6" s="28">
        <f t="shared" si="5"/>
        <v>434.85</v>
      </c>
      <c r="BH6" s="28">
        <f t="shared" si="5"/>
        <v>474.55</v>
      </c>
      <c r="BI6" s="28">
        <f t="shared" si="5"/>
        <v>391.65</v>
      </c>
      <c r="BJ6" s="28">
        <f t="shared" si="5"/>
        <v>312.58</v>
      </c>
      <c r="BK6" s="28">
        <f t="shared" si="5"/>
        <v>314.87</v>
      </c>
      <c r="BL6" s="28">
        <f t="shared" si="5"/>
        <v>309.27999999999997</v>
      </c>
      <c r="BM6" s="28">
        <f t="shared" si="5"/>
        <v>322.92</v>
      </c>
      <c r="BN6" s="28">
        <f t="shared" si="5"/>
        <v>303.45999999999998</v>
      </c>
      <c r="BO6" s="26" t="str">
        <f>IF(BO7="","",IF(BO7="-","【-】","【"&amp;SUBSTITUTE(TEXT(BO7,"#,##0.00"),"-","△")&amp;"】"))</f>
        <v>【265.16】</v>
      </c>
      <c r="BP6" s="28">
        <f t="shared" ref="BP6:BY6" si="6">IF(BP7="",NA(),BP7)</f>
        <v>103.29</v>
      </c>
      <c r="BQ6" s="28">
        <f t="shared" si="6"/>
        <v>99.75</v>
      </c>
      <c r="BR6" s="28">
        <f t="shared" si="6"/>
        <v>106.05</v>
      </c>
      <c r="BS6" s="28">
        <f t="shared" si="6"/>
        <v>91.77</v>
      </c>
      <c r="BT6" s="28">
        <f t="shared" si="6"/>
        <v>108.34</v>
      </c>
      <c r="BU6" s="28">
        <f t="shared" si="6"/>
        <v>104.57</v>
      </c>
      <c r="BV6" s="28">
        <f t="shared" si="6"/>
        <v>103.54</v>
      </c>
      <c r="BW6" s="28">
        <f t="shared" si="6"/>
        <v>103.32</v>
      </c>
      <c r="BX6" s="28">
        <f t="shared" si="6"/>
        <v>100.85</v>
      </c>
      <c r="BY6" s="28">
        <f t="shared" si="6"/>
        <v>103.79</v>
      </c>
      <c r="BZ6" s="26" t="str">
        <f>IF(BZ7="","",IF(BZ7="-","【-】","【"&amp;SUBSTITUTE(TEXT(BZ7,"#,##0.00"),"-","△")&amp;"】"))</f>
        <v>【102.35】</v>
      </c>
      <c r="CA6" s="28">
        <f t="shared" ref="CA6:CJ6" si="7">IF(CA7="",NA(),CA7)</f>
        <v>160.99</v>
      </c>
      <c r="CB6" s="28">
        <f t="shared" si="7"/>
        <v>166.55</v>
      </c>
      <c r="CC6" s="28">
        <f t="shared" si="7"/>
        <v>166.43</v>
      </c>
      <c r="CD6" s="28">
        <f t="shared" si="7"/>
        <v>167.34</v>
      </c>
      <c r="CE6" s="28">
        <f t="shared" si="7"/>
        <v>166.68</v>
      </c>
      <c r="CF6" s="28">
        <f t="shared" si="7"/>
        <v>165.47</v>
      </c>
      <c r="CG6" s="28">
        <f t="shared" si="7"/>
        <v>167.46</v>
      </c>
      <c r="CH6" s="28">
        <f t="shared" si="7"/>
        <v>168.56</v>
      </c>
      <c r="CI6" s="28">
        <f t="shared" si="7"/>
        <v>167.1</v>
      </c>
      <c r="CJ6" s="28">
        <f t="shared" si="7"/>
        <v>167.86</v>
      </c>
      <c r="CK6" s="26" t="str">
        <f>IF(CK7="","",IF(CK7="-","【-】","【"&amp;SUBSTITUTE(TEXT(CK7,"#,##0.00"),"-","△")&amp;"】"))</f>
        <v>【167.74】</v>
      </c>
      <c r="CL6" s="28">
        <f t="shared" ref="CL6:CU6" si="8">IF(CL7="",NA(),CL7)</f>
        <v>57</v>
      </c>
      <c r="CM6" s="28">
        <f t="shared" si="8"/>
        <v>54.1</v>
      </c>
      <c r="CN6" s="28">
        <f t="shared" si="8"/>
        <v>52.86</v>
      </c>
      <c r="CO6" s="28">
        <f t="shared" si="8"/>
        <v>53.49</v>
      </c>
      <c r="CP6" s="28">
        <f t="shared" si="8"/>
        <v>52.57</v>
      </c>
      <c r="CQ6" s="28">
        <f t="shared" si="8"/>
        <v>59.74</v>
      </c>
      <c r="CR6" s="28">
        <f t="shared" si="8"/>
        <v>59.46</v>
      </c>
      <c r="CS6" s="28">
        <f t="shared" si="8"/>
        <v>59.51</v>
      </c>
      <c r="CT6" s="28">
        <f t="shared" si="8"/>
        <v>59.91</v>
      </c>
      <c r="CU6" s="28">
        <f t="shared" si="8"/>
        <v>59.4</v>
      </c>
      <c r="CV6" s="26" t="str">
        <f>IF(CV7="","",IF(CV7="-","【-】","【"&amp;SUBSTITUTE(TEXT(CV7,"#,##0.00"),"-","△")&amp;"】"))</f>
        <v>【60.29】</v>
      </c>
      <c r="CW6" s="28">
        <f t="shared" ref="CW6:DF6" si="9">IF(CW7="",NA(),CW7)</f>
        <v>82.75</v>
      </c>
      <c r="CX6" s="28">
        <f t="shared" si="9"/>
        <v>85.46</v>
      </c>
      <c r="CY6" s="28">
        <f t="shared" si="9"/>
        <v>85.27</v>
      </c>
      <c r="CZ6" s="28">
        <f t="shared" si="9"/>
        <v>85.47</v>
      </c>
      <c r="DA6" s="28">
        <f t="shared" si="9"/>
        <v>86.58</v>
      </c>
      <c r="DB6" s="28">
        <f t="shared" si="9"/>
        <v>87.28</v>
      </c>
      <c r="DC6" s="28">
        <f t="shared" si="9"/>
        <v>87.41</v>
      </c>
      <c r="DD6" s="28">
        <f t="shared" si="9"/>
        <v>87.08</v>
      </c>
      <c r="DE6" s="28">
        <f t="shared" si="9"/>
        <v>87.26</v>
      </c>
      <c r="DF6" s="28">
        <f t="shared" si="9"/>
        <v>87.57</v>
      </c>
      <c r="DG6" s="26" t="str">
        <f>IF(DG7="","",IF(DG7="-","【-】","【"&amp;SUBSTITUTE(TEXT(DG7,"#,##0.00"),"-","△")&amp;"】"))</f>
        <v>【90.12】</v>
      </c>
      <c r="DH6" s="28">
        <f t="shared" ref="DH6:DQ6" si="10">IF(DH7="",NA(),DH7)</f>
        <v>44.28</v>
      </c>
      <c r="DI6" s="28">
        <f t="shared" si="10"/>
        <v>45.46</v>
      </c>
      <c r="DJ6" s="28">
        <f t="shared" si="10"/>
        <v>46.64</v>
      </c>
      <c r="DK6" s="28">
        <f t="shared" si="10"/>
        <v>47.93</v>
      </c>
      <c r="DL6" s="28">
        <f t="shared" si="10"/>
        <v>49.18</v>
      </c>
      <c r="DM6" s="28">
        <f t="shared" si="10"/>
        <v>46.94</v>
      </c>
      <c r="DN6" s="28">
        <f t="shared" si="10"/>
        <v>47.62</v>
      </c>
      <c r="DO6" s="28">
        <f t="shared" si="10"/>
        <v>48.55</v>
      </c>
      <c r="DP6" s="28">
        <f t="shared" si="10"/>
        <v>49.2</v>
      </c>
      <c r="DQ6" s="28">
        <f t="shared" si="10"/>
        <v>50.01</v>
      </c>
      <c r="DR6" s="26" t="str">
        <f>IF(DR7="","",IF(DR7="-","【-】","【"&amp;SUBSTITUTE(TEXT(DR7,"#,##0.00"),"-","△")&amp;"】"))</f>
        <v>【50.88】</v>
      </c>
      <c r="DS6" s="28">
        <f t="shared" ref="DS6:EB6" si="11">IF(DS7="",NA(),DS7)</f>
        <v>15.7</v>
      </c>
      <c r="DT6" s="28">
        <f t="shared" si="11"/>
        <v>16.45</v>
      </c>
      <c r="DU6" s="28">
        <f t="shared" si="11"/>
        <v>16.559999999999999</v>
      </c>
      <c r="DV6" s="28">
        <f t="shared" si="11"/>
        <v>17.29</v>
      </c>
      <c r="DW6" s="28">
        <f t="shared" si="11"/>
        <v>19.93</v>
      </c>
      <c r="DX6" s="28">
        <f t="shared" si="11"/>
        <v>14.48</v>
      </c>
      <c r="DY6" s="28">
        <f t="shared" si="11"/>
        <v>16.27</v>
      </c>
      <c r="DZ6" s="28">
        <f t="shared" si="11"/>
        <v>17.11</v>
      </c>
      <c r="EA6" s="28">
        <f t="shared" si="11"/>
        <v>18.329999999999998</v>
      </c>
      <c r="EB6" s="28">
        <f t="shared" si="11"/>
        <v>20.27</v>
      </c>
      <c r="EC6" s="26" t="str">
        <f>IF(EC7="","",IF(EC7="-","【-】","【"&amp;SUBSTITUTE(TEXT(EC7,"#,##0.00"),"-","△")&amp;"】"))</f>
        <v>【22.30】</v>
      </c>
      <c r="ED6" s="28">
        <f t="shared" ref="ED6:EM6" si="12">IF(ED7="",NA(),ED7)</f>
        <v>0.46</v>
      </c>
      <c r="EE6" s="28">
        <f t="shared" si="12"/>
        <v>0.91</v>
      </c>
      <c r="EF6" s="28">
        <f t="shared" si="12"/>
        <v>0.79</v>
      </c>
      <c r="EG6" s="28">
        <f t="shared" si="12"/>
        <v>1.04</v>
      </c>
      <c r="EH6" s="28">
        <f t="shared" si="12"/>
        <v>0.54</v>
      </c>
      <c r="EI6" s="28">
        <f t="shared" si="12"/>
        <v>0.75</v>
      </c>
      <c r="EJ6" s="28">
        <f t="shared" si="12"/>
        <v>0.63</v>
      </c>
      <c r="EK6" s="28">
        <f t="shared" si="12"/>
        <v>0.63</v>
      </c>
      <c r="EL6" s="28">
        <f t="shared" si="12"/>
        <v>0.6</v>
      </c>
      <c r="EM6" s="28">
        <f t="shared" si="12"/>
        <v>0.56000000000000005</v>
      </c>
      <c r="EN6" s="26" t="str">
        <f>IF(EN7="","",IF(EN7="-","【-】","【"&amp;SUBSTITUTE(TEXT(EN7,"#,##0.00"),"-","△")&amp;"】"))</f>
        <v>【0.66】</v>
      </c>
    </row>
    <row r="7" spans="1:144" s="14" customFormat="1" x14ac:dyDescent="0.15">
      <c r="A7" s="15"/>
      <c r="B7" s="21">
        <v>2021</v>
      </c>
      <c r="C7" s="21">
        <v>152064</v>
      </c>
      <c r="D7" s="21">
        <v>46</v>
      </c>
      <c r="E7" s="21">
        <v>1</v>
      </c>
      <c r="F7" s="21">
        <v>0</v>
      </c>
      <c r="G7" s="21">
        <v>1</v>
      </c>
      <c r="H7" s="21" t="s">
        <v>94</v>
      </c>
      <c r="I7" s="21" t="s">
        <v>95</v>
      </c>
      <c r="J7" s="21" t="s">
        <v>96</v>
      </c>
      <c r="K7" s="21" t="s">
        <v>97</v>
      </c>
      <c r="L7" s="21" t="s">
        <v>59</v>
      </c>
      <c r="M7" s="21" t="s">
        <v>15</v>
      </c>
      <c r="N7" s="27" t="s">
        <v>98</v>
      </c>
      <c r="O7" s="27">
        <v>63.14</v>
      </c>
      <c r="P7" s="27">
        <v>99.26</v>
      </c>
      <c r="Q7" s="27">
        <v>3328</v>
      </c>
      <c r="R7" s="27">
        <v>95147</v>
      </c>
      <c r="S7" s="27">
        <v>533.11</v>
      </c>
      <c r="T7" s="27">
        <v>178.48</v>
      </c>
      <c r="U7" s="27">
        <v>89741</v>
      </c>
      <c r="V7" s="27">
        <v>192.09</v>
      </c>
      <c r="W7" s="27">
        <v>467.18</v>
      </c>
      <c r="X7" s="27">
        <v>108.37</v>
      </c>
      <c r="Y7" s="27">
        <v>103.87</v>
      </c>
      <c r="Z7" s="27">
        <v>109.52</v>
      </c>
      <c r="AA7" s="27">
        <v>110.29</v>
      </c>
      <c r="AB7" s="27">
        <v>111.65</v>
      </c>
      <c r="AC7" s="27">
        <v>112.15</v>
      </c>
      <c r="AD7" s="27">
        <v>111.44</v>
      </c>
      <c r="AE7" s="27">
        <v>111.17</v>
      </c>
      <c r="AF7" s="27">
        <v>110.91</v>
      </c>
      <c r="AG7" s="27">
        <v>111.49</v>
      </c>
      <c r="AH7" s="27">
        <v>111.39</v>
      </c>
      <c r="AI7" s="27">
        <v>0</v>
      </c>
      <c r="AJ7" s="27">
        <v>0</v>
      </c>
      <c r="AK7" s="27">
        <v>0</v>
      </c>
      <c r="AL7" s="27">
        <v>0</v>
      </c>
      <c r="AM7" s="27">
        <v>0</v>
      </c>
      <c r="AN7" s="27">
        <v>1</v>
      </c>
      <c r="AO7" s="27">
        <v>1.03</v>
      </c>
      <c r="AP7" s="27">
        <v>0.78</v>
      </c>
      <c r="AQ7" s="27">
        <v>0.92</v>
      </c>
      <c r="AR7" s="27">
        <v>0.87</v>
      </c>
      <c r="AS7" s="27">
        <v>1.3</v>
      </c>
      <c r="AT7" s="27">
        <v>146.56</v>
      </c>
      <c r="AU7" s="27">
        <v>144.54</v>
      </c>
      <c r="AV7" s="27">
        <v>163.57</v>
      </c>
      <c r="AW7" s="27">
        <v>150.05000000000001</v>
      </c>
      <c r="AX7" s="27">
        <v>156.78</v>
      </c>
      <c r="AY7" s="27">
        <v>355.5</v>
      </c>
      <c r="AZ7" s="27">
        <v>349.83</v>
      </c>
      <c r="BA7" s="27">
        <v>360.86</v>
      </c>
      <c r="BB7" s="27">
        <v>350.79</v>
      </c>
      <c r="BC7" s="27">
        <v>354.57</v>
      </c>
      <c r="BD7" s="27">
        <v>261.51</v>
      </c>
      <c r="BE7" s="27">
        <v>452.98</v>
      </c>
      <c r="BF7" s="27">
        <v>458.21</v>
      </c>
      <c r="BG7" s="27">
        <v>434.85</v>
      </c>
      <c r="BH7" s="27">
        <v>474.55</v>
      </c>
      <c r="BI7" s="27">
        <v>391.65</v>
      </c>
      <c r="BJ7" s="27">
        <v>312.58</v>
      </c>
      <c r="BK7" s="27">
        <v>314.87</v>
      </c>
      <c r="BL7" s="27">
        <v>309.27999999999997</v>
      </c>
      <c r="BM7" s="27">
        <v>322.92</v>
      </c>
      <c r="BN7" s="27">
        <v>303.45999999999998</v>
      </c>
      <c r="BO7" s="27">
        <v>265.16000000000003</v>
      </c>
      <c r="BP7" s="27">
        <v>103.29</v>
      </c>
      <c r="BQ7" s="27">
        <v>99.75</v>
      </c>
      <c r="BR7" s="27">
        <v>106.05</v>
      </c>
      <c r="BS7" s="27">
        <v>91.77</v>
      </c>
      <c r="BT7" s="27">
        <v>108.34</v>
      </c>
      <c r="BU7" s="27">
        <v>104.57</v>
      </c>
      <c r="BV7" s="27">
        <v>103.54</v>
      </c>
      <c r="BW7" s="27">
        <v>103.32</v>
      </c>
      <c r="BX7" s="27">
        <v>100.85</v>
      </c>
      <c r="BY7" s="27">
        <v>103.79</v>
      </c>
      <c r="BZ7" s="27">
        <v>102.35</v>
      </c>
      <c r="CA7" s="27">
        <v>160.99</v>
      </c>
      <c r="CB7" s="27">
        <v>166.55</v>
      </c>
      <c r="CC7" s="27">
        <v>166.43</v>
      </c>
      <c r="CD7" s="27">
        <v>167.34</v>
      </c>
      <c r="CE7" s="27">
        <v>166.68</v>
      </c>
      <c r="CF7" s="27">
        <v>165.47</v>
      </c>
      <c r="CG7" s="27">
        <v>167.46</v>
      </c>
      <c r="CH7" s="27">
        <v>168.56</v>
      </c>
      <c r="CI7" s="27">
        <v>167.1</v>
      </c>
      <c r="CJ7" s="27">
        <v>167.86</v>
      </c>
      <c r="CK7" s="27">
        <v>167.74</v>
      </c>
      <c r="CL7" s="27">
        <v>57</v>
      </c>
      <c r="CM7" s="27">
        <v>54.1</v>
      </c>
      <c r="CN7" s="27">
        <v>52.86</v>
      </c>
      <c r="CO7" s="27">
        <v>53.49</v>
      </c>
      <c r="CP7" s="27">
        <v>52.57</v>
      </c>
      <c r="CQ7" s="27">
        <v>59.74</v>
      </c>
      <c r="CR7" s="27">
        <v>59.46</v>
      </c>
      <c r="CS7" s="27">
        <v>59.51</v>
      </c>
      <c r="CT7" s="27">
        <v>59.91</v>
      </c>
      <c r="CU7" s="27">
        <v>59.4</v>
      </c>
      <c r="CV7" s="27">
        <v>60.29</v>
      </c>
      <c r="CW7" s="27">
        <v>82.75</v>
      </c>
      <c r="CX7" s="27">
        <v>85.46</v>
      </c>
      <c r="CY7" s="27">
        <v>85.27</v>
      </c>
      <c r="CZ7" s="27">
        <v>85.47</v>
      </c>
      <c r="DA7" s="27">
        <v>86.58</v>
      </c>
      <c r="DB7" s="27">
        <v>87.28</v>
      </c>
      <c r="DC7" s="27">
        <v>87.41</v>
      </c>
      <c r="DD7" s="27">
        <v>87.08</v>
      </c>
      <c r="DE7" s="27">
        <v>87.26</v>
      </c>
      <c r="DF7" s="27">
        <v>87.57</v>
      </c>
      <c r="DG7" s="27">
        <v>90.12</v>
      </c>
      <c r="DH7" s="27">
        <v>44.28</v>
      </c>
      <c r="DI7" s="27">
        <v>45.46</v>
      </c>
      <c r="DJ7" s="27">
        <v>46.64</v>
      </c>
      <c r="DK7" s="27">
        <v>47.93</v>
      </c>
      <c r="DL7" s="27">
        <v>49.18</v>
      </c>
      <c r="DM7" s="27">
        <v>46.94</v>
      </c>
      <c r="DN7" s="27">
        <v>47.62</v>
      </c>
      <c r="DO7" s="27">
        <v>48.55</v>
      </c>
      <c r="DP7" s="27">
        <v>49.2</v>
      </c>
      <c r="DQ7" s="27">
        <v>50.01</v>
      </c>
      <c r="DR7" s="27">
        <v>50.88</v>
      </c>
      <c r="DS7" s="27">
        <v>15.7</v>
      </c>
      <c r="DT7" s="27">
        <v>16.45</v>
      </c>
      <c r="DU7" s="27">
        <v>16.559999999999999</v>
      </c>
      <c r="DV7" s="27">
        <v>17.29</v>
      </c>
      <c r="DW7" s="27">
        <v>19.93</v>
      </c>
      <c r="DX7" s="27">
        <v>14.48</v>
      </c>
      <c r="DY7" s="27">
        <v>16.27</v>
      </c>
      <c r="DZ7" s="27">
        <v>17.11</v>
      </c>
      <c r="EA7" s="27">
        <v>18.329999999999998</v>
      </c>
      <c r="EB7" s="27">
        <v>20.27</v>
      </c>
      <c r="EC7" s="27">
        <v>22.3</v>
      </c>
      <c r="ED7" s="27">
        <v>0.46</v>
      </c>
      <c r="EE7" s="27">
        <v>0.91</v>
      </c>
      <c r="EF7" s="27">
        <v>0.79</v>
      </c>
      <c r="EG7" s="27">
        <v>1.04</v>
      </c>
      <c r="EH7" s="27">
        <v>0.54</v>
      </c>
      <c r="EI7" s="27">
        <v>0.75</v>
      </c>
      <c r="EJ7" s="27">
        <v>0.63</v>
      </c>
      <c r="EK7" s="27">
        <v>0.63</v>
      </c>
      <c r="EL7" s="27">
        <v>0.6</v>
      </c>
      <c r="EM7" s="27">
        <v>0.56000000000000005</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新発田市</cp:lastModifiedBy>
  <cp:lastPrinted>2023-01-20T06:34:46Z</cp:lastPrinted>
  <dcterms:created xsi:type="dcterms:W3CDTF">2022-12-01T00:57:02Z</dcterms:created>
  <dcterms:modified xsi:type="dcterms:W3CDTF">2023-01-20T06:34:48Z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2023-01-18T06:35:21Z</vt:filetime>
  </property>
</Properties>
</file>